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4\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I.pol.2024"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6" i="7"/>
  <c r="H9" i="7"/>
  <c r="H8" i="7"/>
  <c r="H5" i="7"/>
  <c r="H4" i="7"/>
  <c r="H7" i="7"/>
</calcChain>
</file>

<file path=xl/sharedStrings.xml><?xml version="1.0" encoding="utf-8"?>
<sst xmlns="http://schemas.openxmlformats.org/spreadsheetml/2006/main" count="368" uniqueCount="195">
  <si>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</si>
  <si>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</si>
  <si>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</si>
  <si>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</si>
  <si>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</si>
  <si>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</si>
  <si>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</si>
  <si>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</si>
  <si>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</si>
  <si>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</si>
  <si>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</si>
  <si>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</si>
  <si>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</si>
  <si>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</si>
  <si>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</si>
  <si>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</si>
  <si>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</si>
  <si>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</si>
  <si>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</si>
  <si>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</si>
  <si>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</si>
  <si>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</si>
  <si>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</si>
  <si>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</si>
  <si>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</si>
  <si>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</si>
  <si>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</si>
  <si>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</si>
  <si>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</si>
  <si>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</si>
  <si>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</si>
  <si>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</si>
  <si>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</si>
  <si>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</si>
  <si>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</si>
  <si>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</si>
  <si>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</si>
  <si>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</si>
  <si>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</si>
  <si>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</si>
  <si>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</si>
  <si>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</si>
  <si>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</si>
  <si>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</si>
  <si>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</si>
  <si>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</si>
  <si>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</si>
  <si>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</si>
  <si>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</si>
  <si>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</si>
  <si>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</si>
  <si>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</si>
  <si>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</si>
  <si>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</si>
  <si>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</si>
  <si>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</si>
  <si>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</si>
  <si>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</si>
  <si>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</si>
  <si>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</si>
  <si>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</si>
  <si>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</si>
  <si>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</si>
  <si>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</si>
  <si>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</si>
  <si>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</si>
  <si>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</si>
  <si>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</si>
  <si>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</si>
  <si>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</si>
  <si>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</si>
  <si>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</si>
  <si>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</si>
  <si>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</si>
  <si>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</si>
  <si>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</si>
  <si>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</si>
  <si>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</si>
  <si>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</si>
  <si>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</si>
  <si>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</si>
  <si>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</si>
  <si>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</si>
  <si>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</si>
  <si>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</si>
  <si>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</si>
  <si>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</si>
  <si>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</si>
  <si>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</si>
  <si>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</si>
  <si>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</si>
  <si>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</si>
  <si>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</si>
  <si>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</si>
  <si>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</si>
  <si>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</si>
  <si>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</si>
  <si>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</si>
  <si>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</si>
  <si>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</si>
  <si>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</si>
  <si>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</si>
  <si>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</si>
  <si>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</si>
  <si>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</si>
  <si>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</si>
  <si>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</si>
  <si>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</si>
  <si>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</si>
  <si>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</si>
  <si>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</si>
  <si>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</si>
  <si>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</si>
  <si>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</si>
  <si>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</si>
  <si>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</si>
  <si>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</si>
  <si>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</si>
  <si>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</si>
  <si>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</si>
  <si>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</si>
  <si>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</si>
  <si>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</si>
  <si>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</si>
  <si>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</si>
  <si>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</si>
  <si>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</si>
  <si>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</si>
  <si>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</si>
  <si>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</si>
  <si>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</si>
  <si>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</si>
  <si>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</si>
  <si>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</si>
  <si>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</si>
  <si>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</si>
  <si>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</si>
  <si>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</si>
  <si>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</si>
  <si>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</si>
  <si>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</si>
  <si>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</si>
  <si>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</si>
  <si>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</si>
  <si>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</si>
  <si>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</si>
  <si>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</si>
  <si>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</si>
  <si>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</si>
  <si>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</si>
  <si>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</si>
  <si>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</si>
  <si>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</si>
  <si>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</si>
  <si>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</si>
  <si>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</si>
  <si>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</si>
  <si>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</si>
  <si>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</si>
  <si>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</si>
  <si>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</si>
  <si>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</si>
  <si>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</si>
  <si>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</si>
  <si>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</si>
  <si>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</si>
  <si>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</si>
  <si>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</si>
  <si>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</si>
  <si>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</si>
  <si>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</si>
  <si>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</si>
  <si>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</si>
  <si>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</si>
  <si>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</si>
  <si>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</si>
  <si>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Týden zdraví - měření tlaku krve, glykemie a cholesterolu</t>
  </si>
  <si>
    <t>Pohybem ke zdraví</t>
  </si>
  <si>
    <t>Český červený kříž Zlín pro Týden zdraví</t>
  </si>
  <si>
    <t>název akce</t>
  </si>
  <si>
    <t>dotace</t>
  </si>
  <si>
    <t>Kč</t>
  </si>
  <si>
    <t>Spolek Přátelé evropských vrcholů Zlín, IČO 49158201</t>
  </si>
  <si>
    <t>Podpora akcí v Týdnu zdraví (od 7. - 13. 10. 2024)</t>
  </si>
  <si>
    <t>Podzimní vycházka okolím Hostýnu</t>
  </si>
  <si>
    <t>Zdravá výživa a zdravý život</t>
  </si>
  <si>
    <t>SK Rytmik Zlín, z.s. IČO 46307478</t>
  </si>
  <si>
    <t>Oblastní spolek Českého červeného kříže Zlín
IČO 00426326</t>
  </si>
  <si>
    <t>NÁRUČ LASKAVOSTI, z.s. IČO: 21254494</t>
  </si>
  <si>
    <t>IdeaZone, z.s. IČO 04365445</t>
  </si>
  <si>
    <t>Svaz postižených civilizačními chorobami v ČR, z.s. Základní organizace diabetiků Zlín IČO 68726589</t>
  </si>
  <si>
    <t>Tělocvičná jednota Sokol Štípa
IČO 46276335</t>
  </si>
  <si>
    <t xml:space="preserve">Podpora a poradenství při ztrátě miminka </t>
  </si>
  <si>
    <t>Objev cesty ke zdraví</t>
  </si>
  <si>
    <t>Týden zdraví se Sokolem Štípa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</si>
</sst>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Kč&quot;_-;\-* #,##0.00\ &quot;Kč&quot;_-;_-* &quot;-&quot;??\ &quot;Kč&quot;_-;_-@_-"/>
    <numFmt numFmtId="43" formatCode="_-* #,##0.00_-;\-* #,##0.00_-;_-* &quot;-&quot;??_-;_-@_-"/>
    <numFmt numFmtId="164" formatCode="#,##0.0"/>
    <numFmt numFmtId="165" formatCode="_-* #,##0\ [$Kč-405]_-;\-* #,##0\ [$Kč-405]_-;_-* &quot;-&quot;??\ [$Kč-405]_-;_-@_-"/>
    <numFmt numFmtId="166" formatCode="_-* #,##0_-;\-* #,##0_-;_-* &quot;-&quot;??_-;_-@_-"/>
  </numFmts>
  <fonts count="25"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color rgb="FF000000"/>
      <name val="Arial"/>
      <family val="2"/>
      <charset val="238"/>
    </font>
  </fonts>
  <fills count="7">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43" fontId="2" fillId="0" borderId="0" applyFont="0" applyFill="0" applyBorder="0" applyAlignment="0" applyProtection="0"/>
  </cellStyleXfs>
  <cellXfs count="15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4" fillId="0" borderId="1" xfId="0" applyFont="1" applyBorder="1" applyAlignment="1">
      <alignment vertical="center" wrapText="1"/>
    </xf>
    <xf numFmtId="0" fontId="24" fillId="0" borderId="10"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3" fontId="0" fillId="0" borderId="0" xfId="0" applyNumberFormat="1"/>
    <xf numFmtId="166" fontId="24" fillId="0" borderId="11" xfId="3" applyNumberFormat="1" applyFont="1" applyBorder="1" applyAlignment="1">
      <alignment vertical="center" wrapText="1"/>
    </xf>
    <xf numFmtId="166" fontId="24" fillId="0" borderId="14" xfId="3" applyNumberFormat="1" applyFont="1" applyBorder="1" applyAlignment="1">
      <alignment vertical="center" wrapText="1"/>
    </xf>
    <xf numFmtId="0" fontId="3" fillId="6" borderId="18" xfId="0" applyFont="1" applyFill="1" applyBorder="1" applyAlignment="1">
      <alignment horizontal="center"/>
    </xf>
    <xf numFmtId="0" fontId="3" fillId="6" borderId="11" xfId="0" applyFont="1" applyFill="1" applyBorder="1" applyAlignment="1">
      <alignment horizontal="center"/>
    </xf>
    <xf numFmtId="0" fontId="0" fillId="0" borderId="0" xfId="0" applyFont="1" applyFill="1"/>
    <xf numFmtId="0" fontId="9" fillId="0" borderId="1" xfId="0" applyFont="1" applyFill="1" applyBorder="1" applyAlignment="1">
      <alignment horizontal="center"/>
    </xf>
    <xf numFmtId="0" fontId="18" fillId="0" borderId="1" xfId="0" applyFont="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23" fillId="0" borderId="0" xfId="0" applyFont="1" applyAlignment="1">
      <alignment horizontal="center"/>
    </xf>
    <xf numFmtId="0" fontId="3" fillId="6" borderId="16" xfId="0" applyFont="1" applyFill="1" applyBorder="1" applyAlignment="1">
      <alignment horizontal="center" vertical="center"/>
    </xf>
    <xf numFmtId="0" fontId="3" fillId="6" borderId="15" xfId="0" applyFont="1" applyFill="1" applyBorder="1" applyAlignment="1">
      <alignment horizontal="center" vertical="center"/>
    </xf>
    <xf numFmtId="49" fontId="3" fillId="6" borderId="17"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cellXfs>
  <cellStyles count="4">
    <cellStyle name="Čárka" xfId="3" builtinId="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19" t="s">
        <v>43</v>
      </c>
      <c r="B2" s="125" t="s">
        <v>0</v>
      </c>
      <c r="C2" s="125" t="s">
        <v>1</v>
      </c>
      <c r="D2" s="127" t="s">
        <v>84</v>
      </c>
      <c r="E2" s="129" t="s">
        <v>34</v>
      </c>
      <c r="F2" s="131" t="s">
        <v>2</v>
      </c>
      <c r="G2" s="131" t="s">
        <v>3</v>
      </c>
      <c r="H2" s="121" t="s">
        <v>4</v>
      </c>
      <c r="I2" s="123" t="s">
        <v>86</v>
      </c>
      <c r="J2" s="118" t="s">
        <v>172</v>
      </c>
      <c r="K2" s="118" t="s">
        <v>114</v>
      </c>
      <c r="L2" s="118" t="s">
        <v>115</v>
      </c>
      <c r="M2" s="118" t="s">
        <v>113</v>
      </c>
      <c r="N2" s="117" t="s">
        <v>124</v>
      </c>
      <c r="O2" s="117" t="s">
        <v>125</v>
      </c>
      <c r="P2" s="117" t="s">
        <v>132</v>
      </c>
      <c r="Q2" s="117" t="s">
        <v>174</v>
      </c>
    </row>
    <row r="3" spans="1:17" s="1" customFormat="1" hidden="1" x14ac:dyDescent="0.25">
      <c r="A3" s="120"/>
      <c r="B3" s="126"/>
      <c r="C3" s="126"/>
      <c r="D3" s="128"/>
      <c r="E3" s="130"/>
      <c r="F3" s="132"/>
      <c r="G3" s="133"/>
      <c r="H3" s="122"/>
      <c r="I3" s="124"/>
      <c r="J3" s="118"/>
      <c r="K3" s="118"/>
      <c r="L3" s="118"/>
      <c r="M3" s="118"/>
      <c r="N3" s="117"/>
      <c r="O3" s="117"/>
      <c r="P3" s="117"/>
      <c r="Q3" s="117"/>
    </row>
    <row r="4" spans="1:17" s="1" customFormat="1" ht="41.4" x14ac:dyDescent="0.25">
      <c r="A4" s="12" t="s">
        <v>87</v>
      </c>
      <c r="B4" s="12">
        <v>1</v>
      </c>
      <c r="C4" s="43" t="s">
        <v>88</v>
      </c>
      <c r="D4" s="49" t="s">
        <v>89</v>
      </c>
      <c r="E4" s="29" t="s">
        <v>37</v>
      </c>
      <c r="F4" s="30">
        <v>40000</v>
      </c>
      <c r="G4" s="50">
        <v>10000</v>
      </c>
      <c r="H4" s="76">
        <f ca="1">#REF!*$H$4</f>
        <v>10000</v>
      </c>
      <c r="I4" s="85" t="s">
        <v>90</v>
      </c>
      <c r="J4" s="90" t="str">
        <f t="shared" ref="J4:J18" si="0">IF(G4&gt;50000,"ZMZ","RMZ")</f>
        <v>RMZ</v>
      </c>
      <c r="K4" s="71">
        <v>3543</v>
      </c>
      <c r="L4" s="71">
        <v>5222</v>
      </c>
      <c r="M4" s="71"/>
      <c r="N4" s="71"/>
      <c r="O4" s="71" t="s">
        <v>117</v>
      </c>
      <c r="P4" s="91" t="s">
        <v>118</v>
      </c>
      <c r="Q4" s="71">
        <v>2000220529</v>
      </c>
    </row>
    <row r="5" spans="1:17" s="1" customFormat="1" ht="41.4" x14ac:dyDescent="0.25">
      <c r="A5" s="12" t="s">
        <v>91</v>
      </c>
      <c r="B5" s="12">
        <v>2</v>
      </c>
      <c r="C5" s="43" t="s">
        <v>92</v>
      </c>
      <c r="D5" s="49" t="s">
        <v>93</v>
      </c>
      <c r="E5" s="29" t="s">
        <v>37</v>
      </c>
      <c r="F5" s="30">
        <v>18900</v>
      </c>
      <c r="G5" s="50">
        <v>7700</v>
      </c>
      <c r="H5" s="76">
        <f ca="1">#REF!*$H$4</f>
        <v>7000</v>
      </c>
      <c r="I5" s="85" t="s">
        <v>94</v>
      </c>
      <c r="J5" s="90" t="str">
        <f t="shared" si="0"/>
        <v>RMZ</v>
      </c>
      <c r="K5" s="71">
        <v>3543</v>
      </c>
      <c r="L5" s="71">
        <v>5222</v>
      </c>
      <c r="M5" s="71"/>
      <c r="N5" s="71"/>
      <c r="O5" s="71" t="s">
        <v>119</v>
      </c>
      <c r="P5" s="91" t="s">
        <v>120</v>
      </c>
      <c r="Q5" s="71">
        <v>2000220530</v>
      </c>
    </row>
    <row r="6" spans="1:17" s="1" customFormat="1" ht="41.4" x14ac:dyDescent="0.25">
      <c r="A6" s="12" t="s">
        <v>112</v>
      </c>
      <c r="B6" s="12">
        <v>3</v>
      </c>
      <c r="C6" s="43" t="s">
        <v>95</v>
      </c>
      <c r="D6" s="49" t="s">
        <v>93</v>
      </c>
      <c r="E6" s="29" t="s">
        <v>37</v>
      </c>
      <c r="F6" s="30">
        <v>37800</v>
      </c>
      <c r="G6" s="50">
        <v>15000</v>
      </c>
      <c r="H6" s="76">
        <f ca="1">#REF!*$H$4</f>
        <v>14000</v>
      </c>
      <c r="I6" s="85" t="s">
        <v>94</v>
      </c>
      <c r="J6" s="90" t="str">
        <f t="shared" si="0"/>
        <v>RMZ</v>
      </c>
      <c r="K6" s="71">
        <v>3543</v>
      </c>
      <c r="L6" s="71">
        <v>5222</v>
      </c>
      <c r="M6" s="71"/>
      <c r="N6" s="71"/>
      <c r="O6" s="71" t="s">
        <v>122</v>
      </c>
      <c r="P6" s="91" t="s">
        <v>121</v>
      </c>
      <c r="Q6" s="71">
        <v>2000220531</v>
      </c>
    </row>
    <row r="7" spans="1:17" s="1" customFormat="1" ht="41.4" x14ac:dyDescent="0.25">
      <c r="A7" s="12" t="s">
        <v>96</v>
      </c>
      <c r="B7" s="12">
        <v>4</v>
      </c>
      <c r="C7" s="43" t="s">
        <v>97</v>
      </c>
      <c r="D7" s="49" t="s">
        <v>89</v>
      </c>
      <c r="E7" s="29" t="s">
        <v>37</v>
      </c>
      <c r="F7" s="30">
        <v>27000</v>
      </c>
      <c r="G7" s="50">
        <v>25000</v>
      </c>
      <c r="H7" s="76">
        <f ca="1">#REF!*$H$4</f>
        <v>23200</v>
      </c>
      <c r="I7" s="85" t="s">
        <v>90</v>
      </c>
      <c r="J7" s="90" t="str">
        <f t="shared" si="0"/>
        <v>RMZ</v>
      </c>
      <c r="K7" s="71">
        <v>3543</v>
      </c>
      <c r="L7" s="71">
        <v>5222</v>
      </c>
      <c r="M7" s="71"/>
      <c r="N7" s="71" t="s">
        <v>123</v>
      </c>
      <c r="O7" s="71" t="s">
        <v>126</v>
      </c>
      <c r="P7" s="91" t="s">
        <v>127</v>
      </c>
      <c r="Q7" s="71">
        <v>2000220532</v>
      </c>
    </row>
    <row r="8" spans="1:17" s="1" customFormat="1" ht="41.4" x14ac:dyDescent="0.25">
      <c r="A8" s="12" t="s">
        <v>98</v>
      </c>
      <c r="B8" s="12">
        <v>5</v>
      </c>
      <c r="C8" s="43" t="s">
        <v>75</v>
      </c>
      <c r="D8" s="49" t="s">
        <v>99</v>
      </c>
      <c r="E8" s="29" t="s">
        <v>37</v>
      </c>
      <c r="F8" s="30">
        <v>12000</v>
      </c>
      <c r="G8" s="50">
        <v>6000</v>
      </c>
      <c r="H8" s="76">
        <f ca="1">#REF!*$H$4</f>
        <v>5400</v>
      </c>
      <c r="I8" s="85" t="s">
        <v>100</v>
      </c>
      <c r="J8" s="90" t="str">
        <f t="shared" si="0"/>
        <v>RMZ</v>
      </c>
      <c r="K8" s="71">
        <v>3543</v>
      </c>
      <c r="L8" s="71">
        <v>5222</v>
      </c>
      <c r="M8" s="71"/>
      <c r="N8" s="71"/>
      <c r="O8" s="71" t="s">
        <v>128</v>
      </c>
      <c r="P8" s="91" t="s">
        <v>129</v>
      </c>
      <c r="Q8" s="71">
        <v>2000220533</v>
      </c>
    </row>
    <row r="9" spans="1:17" s="1" customFormat="1" ht="41.4" x14ac:dyDescent="0.25">
      <c r="A9" s="12" t="s">
        <v>101</v>
      </c>
      <c r="B9" s="12">
        <v>6</v>
      </c>
      <c r="C9" s="43" t="s">
        <v>111</v>
      </c>
      <c r="D9" s="49" t="s">
        <v>102</v>
      </c>
      <c r="E9" s="29" t="s">
        <v>37</v>
      </c>
      <c r="F9" s="30">
        <v>46000</v>
      </c>
      <c r="G9" s="50">
        <v>36000</v>
      </c>
      <c r="H9" s="76">
        <f ca="1">#REF!*$H$4</f>
        <v>10400</v>
      </c>
      <c r="I9" s="85" t="s">
        <v>103</v>
      </c>
      <c r="J9" s="90" t="str">
        <f t="shared" si="0"/>
        <v>RMZ</v>
      </c>
      <c r="K9" s="71">
        <v>3543</v>
      </c>
      <c r="L9" s="71">
        <v>5222</v>
      </c>
      <c r="M9" s="71"/>
      <c r="N9" s="71" t="s">
        <v>130</v>
      </c>
      <c r="O9" s="71" t="s">
        <v>131</v>
      </c>
      <c r="P9" s="91" t="s">
        <v>133</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134</v>
      </c>
      <c r="P10" s="91" t="s">
        <v>135</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134</v>
      </c>
      <c r="P11" s="91" t="s">
        <v>135</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134</v>
      </c>
      <c r="P12" s="91" t="s">
        <v>135</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123</v>
      </c>
      <c r="O13" s="93" t="s">
        <v>126</v>
      </c>
      <c r="P13" s="91" t="s">
        <v>136</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122</v>
      </c>
      <c r="P14" s="91" t="s">
        <v>121</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122</v>
      </c>
      <c r="P15" s="91" t="s">
        <v>121</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122</v>
      </c>
      <c r="P16" s="91" t="s">
        <v>121</v>
      </c>
      <c r="Q16" s="95">
        <v>2000220541</v>
      </c>
    </row>
    <row r="17" spans="1:18" s="1" customFormat="1" ht="41.4" x14ac:dyDescent="0.3">
      <c r="A17" s="12" t="s">
        <v>29</v>
      </c>
      <c r="B17" s="12">
        <v>8</v>
      </c>
      <c r="C17" s="13" t="s">
        <v>22</v>
      </c>
      <c r="D17" s="14" t="s">
        <v>116</v>
      </c>
      <c r="E17" s="15" t="s">
        <v>30</v>
      </c>
      <c r="F17" s="16">
        <v>392085</v>
      </c>
      <c r="G17" s="17">
        <v>14400</v>
      </c>
      <c r="H17" s="66">
        <v>13500</v>
      </c>
      <c r="I17" s="89" t="s">
        <v>12</v>
      </c>
      <c r="J17" s="92" t="str">
        <f t="shared" si="0"/>
        <v>RMZ</v>
      </c>
      <c r="K17" s="93">
        <v>3543</v>
      </c>
      <c r="L17" s="93">
        <v>5222</v>
      </c>
      <c r="M17" s="71"/>
      <c r="N17" s="71"/>
      <c r="O17" s="93" t="s">
        <v>122</v>
      </c>
      <c r="P17" s="91" t="s">
        <v>121</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122</v>
      </c>
      <c r="P18" s="91" t="s">
        <v>121</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137</v>
      </c>
      <c r="P19" s="91" t="s">
        <v>138</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139</v>
      </c>
      <c r="P20" s="91" t="s">
        <v>140</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141</v>
      </c>
      <c r="P21" s="91" t="s">
        <v>142</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144</v>
      </c>
      <c r="O22" s="93" t="s">
        <v>146</v>
      </c>
      <c r="P22" s="91" t="s">
        <v>145</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144</v>
      </c>
      <c r="O23" s="93" t="s">
        <v>146</v>
      </c>
      <c r="P23" s="91" t="s">
        <v>145</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147</v>
      </c>
      <c r="P24" s="91" t="s">
        <v>148</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149</v>
      </c>
      <c r="O25" s="71" t="s">
        <v>150</v>
      </c>
      <c r="P25" s="91" t="s">
        <v>151</v>
      </c>
      <c r="Q25" s="98">
        <v>2000220516</v>
      </c>
      <c r="R25" s="1" t="s">
        <v>173</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152</v>
      </c>
      <c r="P26" s="91" t="s">
        <v>153</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152</v>
      </c>
      <c r="P27" s="91" t="s">
        <v>153</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143</v>
      </c>
      <c r="O28" s="71" t="s">
        <v>160</v>
      </c>
      <c r="P28" s="91" t="s">
        <v>159</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143</v>
      </c>
      <c r="O29" s="71" t="s">
        <v>160</v>
      </c>
      <c r="P29" s="91" t="s">
        <v>159</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143</v>
      </c>
      <c r="O30" s="71" t="s">
        <v>160</v>
      </c>
      <c r="P30" s="91" t="s">
        <v>159</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143</v>
      </c>
      <c r="O31" s="71" t="s">
        <v>160</v>
      </c>
      <c r="P31" s="91" t="s">
        <v>159</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143</v>
      </c>
      <c r="O32" s="71" t="s">
        <v>160</v>
      </c>
      <c r="P32" s="91" t="s">
        <v>159</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143</v>
      </c>
      <c r="O33" s="71" t="s">
        <v>160</v>
      </c>
      <c r="P33" s="91" t="s">
        <v>159</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154</v>
      </c>
      <c r="O34" s="98" t="s">
        <v>155</v>
      </c>
      <c r="P34" s="101" t="s">
        <v>156</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157</v>
      </c>
      <c r="P35" s="91" t="s">
        <v>158</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161</v>
      </c>
      <c r="O36" s="100" t="s">
        <v>162</v>
      </c>
      <c r="P36" s="101" t="s">
        <v>163</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164</v>
      </c>
      <c r="P37" s="91" t="s">
        <v>165</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134</v>
      </c>
      <c r="P38" s="91" t="s">
        <v>135</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166</v>
      </c>
      <c r="P39" s="91" t="s">
        <v>129</v>
      </c>
      <c r="Q39" s="71">
        <v>2000220526</v>
      </c>
      <c r="R39" s="1"/>
    </row>
    <row r="40" spans="2:18" ht="41.4" x14ac:dyDescent="0.25">
      <c r="B40" s="12">
        <v>19</v>
      </c>
      <c r="C40" s="13" t="s">
        <v>77</v>
      </c>
      <c r="D40" s="44" t="s">
        <v>78</v>
      </c>
      <c r="E40" s="29" t="s">
        <v>79</v>
      </c>
      <c r="F40" s="45">
        <v>160000</v>
      </c>
      <c r="G40" s="46">
        <v>5000</v>
      </c>
      <c r="H40" s="103">
        <v>3000</v>
      </c>
      <c r="I40" s="97"/>
      <c r="J40" s="92" t="s">
        <v>175</v>
      </c>
      <c r="K40" s="71">
        <v>3543</v>
      </c>
      <c r="L40" s="71">
        <v>5222</v>
      </c>
      <c r="M40" s="71"/>
      <c r="N40" s="71" t="s">
        <v>167</v>
      </c>
      <c r="O40" s="102" t="s">
        <v>168</v>
      </c>
      <c r="P40" s="91" t="s">
        <v>169</v>
      </c>
      <c r="Q40" s="71">
        <v>2000220527</v>
      </c>
      <c r="R40" s="1"/>
    </row>
    <row r="41" spans="2:18" ht="55.2" x14ac:dyDescent="0.25">
      <c r="B41" s="12">
        <v>20</v>
      </c>
      <c r="C41" s="13" t="s">
        <v>50</v>
      </c>
      <c r="D41" s="44" t="s">
        <v>80</v>
      </c>
      <c r="E41" s="29" t="s">
        <v>81</v>
      </c>
      <c r="F41" s="45">
        <v>12000</v>
      </c>
      <c r="G41" s="46">
        <v>10000</v>
      </c>
      <c r="H41" s="103">
        <v>5000</v>
      </c>
      <c r="I41" s="97"/>
      <c r="J41" s="92" t="s">
        <v>175</v>
      </c>
      <c r="K41" s="71">
        <v>3122</v>
      </c>
      <c r="L41" s="71">
        <v>5339</v>
      </c>
      <c r="M41" s="71"/>
      <c r="N41" s="71" t="s">
        <v>149</v>
      </c>
      <c r="O41" s="102" t="s">
        <v>170</v>
      </c>
      <c r="P41" s="91" t="s">
        <v>171</v>
      </c>
      <c r="Q41" s="71">
        <v>2000220528</v>
      </c>
      <c r="R41" s="1"/>
    </row>
  </sheetData>
  <autoFilter ref="A2:Q41">
    <filterColumn colId="9">
      <filters>
        <filter val="RMZ"/>
      </filters>
    </filterColumn>
  </autoFilter>
  <mergeCells count="17">
    <mergeCell ref="A2:A3"/>
    <mergeCell ref="H2:H3"/>
    <mergeCell ref="I2:I3"/>
    <mergeCell ref="K2:K3"/>
    <mergeCell ref="L2:L3"/>
    <mergeCell ref="B2:B3"/>
    <mergeCell ref="C2:C3"/>
    <mergeCell ref="D2:D3"/>
    <mergeCell ref="E2:E3"/>
    <mergeCell ref="F2:F3"/>
    <mergeCell ref="G2:G3"/>
    <mergeCell ref="N2:N3"/>
    <mergeCell ref="O2:O3"/>
    <mergeCell ref="P2:P3"/>
    <mergeCell ref="Q2:Q3"/>
    <mergeCell ref="J2:J3"/>
    <mergeCell ref="M2:M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118</v>
      </c>
    </row>
    <row r="3" spans="1:1" x14ac:dyDescent="0.25">
      <c r="A3" s="91" t="s">
        <v>120</v>
      </c>
    </row>
    <row r="4" spans="1:1" x14ac:dyDescent="0.25">
      <c r="A4" s="91" t="s">
        <v>121</v>
      </c>
    </row>
    <row r="5" spans="1:1" x14ac:dyDescent="0.25">
      <c r="A5" s="91" t="s">
        <v>127</v>
      </c>
    </row>
    <row r="6" spans="1:1" x14ac:dyDescent="0.25">
      <c r="A6" s="91" t="s">
        <v>129</v>
      </c>
    </row>
    <row r="7" spans="1:1" x14ac:dyDescent="0.25">
      <c r="A7" s="91" t="s">
        <v>133</v>
      </c>
    </row>
    <row r="8" spans="1:1" x14ac:dyDescent="0.25">
      <c r="A8" s="91" t="s">
        <v>135</v>
      </c>
    </row>
    <row r="9" spans="1:1" x14ac:dyDescent="0.25">
      <c r="A9" s="91" t="s">
        <v>127</v>
      </c>
    </row>
    <row r="10" spans="1:1" x14ac:dyDescent="0.25">
      <c r="A10" s="91" t="s">
        <v>138</v>
      </c>
    </row>
    <row r="11" spans="1:1" x14ac:dyDescent="0.25">
      <c r="A11" s="91" t="s">
        <v>140</v>
      </c>
    </row>
    <row r="12" spans="1:1" x14ac:dyDescent="0.25">
      <c r="A12" s="91" t="s">
        <v>142</v>
      </c>
    </row>
    <row r="13" spans="1:1" x14ac:dyDescent="0.25">
      <c r="A13" s="91" t="s">
        <v>148</v>
      </c>
    </row>
    <row r="14" spans="1:1" x14ac:dyDescent="0.25">
      <c r="A14" s="91" t="s">
        <v>151</v>
      </c>
    </row>
    <row r="15" spans="1:1" x14ac:dyDescent="0.25">
      <c r="A15" s="91" t="s">
        <v>153</v>
      </c>
    </row>
    <row r="16" spans="1:1" x14ac:dyDescent="0.25">
      <c r="A16" s="91" t="s">
        <v>159</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40"/>
      <c r="G1" s="140"/>
    </row>
    <row r="2" spans="1:21" ht="28.5" customHeight="1" x14ac:dyDescent="0.3">
      <c r="B2" s="141" t="s">
        <v>82</v>
      </c>
      <c r="C2" s="142"/>
      <c r="D2" s="142"/>
      <c r="E2" s="142"/>
      <c r="F2" s="142"/>
      <c r="G2" s="142"/>
      <c r="H2" s="142"/>
      <c r="I2" s="142"/>
      <c r="J2" s="142"/>
      <c r="K2" s="142"/>
      <c r="L2" s="142"/>
      <c r="M2" s="68" t="s">
        <v>83</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39" t="s">
        <v>110</v>
      </c>
      <c r="G4" s="139"/>
      <c r="H4" s="139"/>
      <c r="I4" s="139"/>
      <c r="J4" s="139"/>
      <c r="K4" s="139"/>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25" t="s">
        <v>0</v>
      </c>
      <c r="C6" s="125" t="s">
        <v>1</v>
      </c>
      <c r="D6" s="127" t="s">
        <v>84</v>
      </c>
      <c r="E6" s="129" t="s">
        <v>34</v>
      </c>
      <c r="F6" s="131" t="s">
        <v>2</v>
      </c>
      <c r="G6" s="131" t="s">
        <v>3</v>
      </c>
      <c r="H6" s="10"/>
      <c r="I6" s="10"/>
      <c r="J6" s="10"/>
      <c r="K6" s="131" t="s">
        <v>85</v>
      </c>
      <c r="L6" s="121" t="s">
        <v>4</v>
      </c>
      <c r="M6" s="134" t="s">
        <v>86</v>
      </c>
      <c r="O6" s="144" t="s">
        <v>114</v>
      </c>
      <c r="P6" s="144" t="s">
        <v>115</v>
      </c>
      <c r="Q6" s="144" t="s">
        <v>113</v>
      </c>
      <c r="R6" s="143" t="s">
        <v>124</v>
      </c>
      <c r="S6" s="143" t="s">
        <v>125</v>
      </c>
      <c r="T6" s="143" t="s">
        <v>132</v>
      </c>
      <c r="U6" s="143" t="s">
        <v>174</v>
      </c>
    </row>
    <row r="7" spans="1:21" ht="12.75" customHeight="1" x14ac:dyDescent="0.25">
      <c r="A7" s="71"/>
      <c r="B7" s="126"/>
      <c r="C7" s="126"/>
      <c r="D7" s="128"/>
      <c r="E7" s="130"/>
      <c r="F7" s="132"/>
      <c r="G7" s="133"/>
      <c r="H7" s="11" t="s">
        <v>5</v>
      </c>
      <c r="I7" s="11" t="s">
        <v>6</v>
      </c>
      <c r="J7" s="11" t="s">
        <v>7</v>
      </c>
      <c r="K7" s="133"/>
      <c r="L7" s="122"/>
      <c r="M7" s="135"/>
      <c r="O7" s="145"/>
      <c r="P7" s="145"/>
      <c r="Q7" s="145"/>
      <c r="R7" s="143"/>
      <c r="S7" s="143"/>
      <c r="T7" s="143"/>
      <c r="U7" s="143"/>
    </row>
    <row r="8" spans="1:21" ht="43.5" customHeight="1" x14ac:dyDescent="0.25">
      <c r="A8" s="12" t="s">
        <v>87</v>
      </c>
      <c r="B8" s="12">
        <v>1</v>
      </c>
      <c r="C8" s="43" t="s">
        <v>88</v>
      </c>
      <c r="D8" s="49" t="s">
        <v>89</v>
      </c>
      <c r="E8" s="29" t="s">
        <v>37</v>
      </c>
      <c r="F8" s="30">
        <v>40000</v>
      </c>
      <c r="G8" s="50">
        <v>10000</v>
      </c>
      <c r="H8" s="33"/>
      <c r="I8" s="34"/>
      <c r="J8" s="34"/>
      <c r="K8" s="34">
        <v>50</v>
      </c>
      <c r="L8" s="76">
        <f>K8*$L$4</f>
        <v>10000</v>
      </c>
      <c r="M8" s="47" t="s">
        <v>90</v>
      </c>
      <c r="N8" s="72" t="str">
        <f>IF(G8&gt;50000,"ZMZ","RMZ")</f>
        <v>RMZ</v>
      </c>
      <c r="O8" s="75">
        <v>3543</v>
      </c>
      <c r="P8" s="75">
        <v>5222</v>
      </c>
      <c r="S8" s="1" t="s">
        <v>117</v>
      </c>
      <c r="T8" s="74" t="s">
        <v>118</v>
      </c>
      <c r="U8" s="1">
        <v>2000220529</v>
      </c>
    </row>
    <row r="9" spans="1:21" ht="43.5" customHeight="1" x14ac:dyDescent="0.25">
      <c r="A9" s="12" t="s">
        <v>91</v>
      </c>
      <c r="B9" s="12">
        <v>2</v>
      </c>
      <c r="C9" s="43" t="s">
        <v>92</v>
      </c>
      <c r="D9" s="49" t="s">
        <v>93</v>
      </c>
      <c r="E9" s="29" t="s">
        <v>37</v>
      </c>
      <c r="F9" s="30">
        <v>18900</v>
      </c>
      <c r="G9" s="50">
        <v>7700</v>
      </c>
      <c r="H9" s="33"/>
      <c r="I9" s="34"/>
      <c r="J9" s="34"/>
      <c r="K9" s="34">
        <v>35</v>
      </c>
      <c r="L9" s="76">
        <f t="shared" ref="L9:L13" si="0">K9*$L$4</f>
        <v>7000</v>
      </c>
      <c r="M9" s="47" t="s">
        <v>94</v>
      </c>
      <c r="N9" s="72" t="str">
        <f t="shared" ref="N9:N14" si="1">IF(G9&gt;50000,"ZMZ","RMZ")</f>
        <v>RMZ</v>
      </c>
      <c r="O9" s="75">
        <v>3543</v>
      </c>
      <c r="P9" s="75">
        <v>5222</v>
      </c>
      <c r="S9" s="1" t="s">
        <v>119</v>
      </c>
      <c r="T9" s="74" t="s">
        <v>120</v>
      </c>
      <c r="U9" s="1">
        <v>2000220530</v>
      </c>
    </row>
    <row r="10" spans="1:21" ht="43.5" customHeight="1" x14ac:dyDescent="0.25">
      <c r="A10" s="12" t="s">
        <v>112</v>
      </c>
      <c r="B10" s="12">
        <v>3</v>
      </c>
      <c r="C10" s="43" t="s">
        <v>95</v>
      </c>
      <c r="D10" s="49" t="s">
        <v>93</v>
      </c>
      <c r="E10" s="29" t="s">
        <v>37</v>
      </c>
      <c r="F10" s="30">
        <v>37800</v>
      </c>
      <c r="G10" s="50">
        <v>15000</v>
      </c>
      <c r="H10" s="33"/>
      <c r="I10" s="34"/>
      <c r="J10" s="34"/>
      <c r="K10" s="34">
        <v>70</v>
      </c>
      <c r="L10" s="76">
        <f t="shared" si="0"/>
        <v>14000</v>
      </c>
      <c r="M10" s="47" t="s">
        <v>94</v>
      </c>
      <c r="N10" s="72" t="str">
        <f t="shared" si="1"/>
        <v>RMZ</v>
      </c>
      <c r="O10" s="75">
        <v>3543</v>
      </c>
      <c r="P10" s="75">
        <v>5222</v>
      </c>
      <c r="S10" s="1" t="s">
        <v>122</v>
      </c>
      <c r="T10" s="74" t="s">
        <v>121</v>
      </c>
      <c r="U10" s="1">
        <v>2000220531</v>
      </c>
    </row>
    <row r="11" spans="1:21" ht="43.5" customHeight="1" x14ac:dyDescent="0.25">
      <c r="A11" s="12" t="s">
        <v>96</v>
      </c>
      <c r="B11" s="12">
        <v>4</v>
      </c>
      <c r="C11" s="43" t="s">
        <v>97</v>
      </c>
      <c r="D11" s="49" t="s">
        <v>89</v>
      </c>
      <c r="E11" s="29" t="s">
        <v>37</v>
      </c>
      <c r="F11" s="30">
        <v>27000</v>
      </c>
      <c r="G11" s="50">
        <v>25000</v>
      </c>
      <c r="H11" s="33"/>
      <c r="I11" s="34"/>
      <c r="J11" s="34"/>
      <c r="K11" s="34">
        <v>116</v>
      </c>
      <c r="L11" s="76">
        <f t="shared" si="0"/>
        <v>23200</v>
      </c>
      <c r="M11" s="47" t="s">
        <v>90</v>
      </c>
      <c r="N11" s="72" t="str">
        <f t="shared" si="1"/>
        <v>RMZ</v>
      </c>
      <c r="O11" s="75">
        <v>3543</v>
      </c>
      <c r="P11" s="75">
        <v>5222</v>
      </c>
      <c r="R11" s="1" t="s">
        <v>123</v>
      </c>
      <c r="S11" s="1" t="s">
        <v>126</v>
      </c>
      <c r="T11" s="74" t="s">
        <v>127</v>
      </c>
      <c r="U11" s="1">
        <v>2000220532</v>
      </c>
    </row>
    <row r="12" spans="1:21" ht="43.5" customHeight="1" x14ac:dyDescent="0.25">
      <c r="A12" s="12" t="s">
        <v>98</v>
      </c>
      <c r="B12" s="12">
        <v>5</v>
      </c>
      <c r="C12" s="43" t="s">
        <v>75</v>
      </c>
      <c r="D12" s="49" t="s">
        <v>99</v>
      </c>
      <c r="E12" s="29" t="s">
        <v>37</v>
      </c>
      <c r="F12" s="30">
        <v>12000</v>
      </c>
      <c r="G12" s="50">
        <v>6000</v>
      </c>
      <c r="H12" s="33"/>
      <c r="I12" s="34"/>
      <c r="J12" s="34"/>
      <c r="K12" s="34">
        <v>27</v>
      </c>
      <c r="L12" s="76">
        <f t="shared" si="0"/>
        <v>5400</v>
      </c>
      <c r="M12" s="47" t="s">
        <v>100</v>
      </c>
      <c r="N12" s="72" t="str">
        <f t="shared" si="1"/>
        <v>RMZ</v>
      </c>
      <c r="O12" s="75">
        <v>3543</v>
      </c>
      <c r="P12" s="75">
        <v>5222</v>
      </c>
      <c r="S12" s="1" t="s">
        <v>128</v>
      </c>
      <c r="T12" s="74" t="s">
        <v>129</v>
      </c>
      <c r="U12" s="1">
        <v>2000220533</v>
      </c>
    </row>
    <row r="13" spans="1:21" ht="43.5" customHeight="1" x14ac:dyDescent="0.25">
      <c r="A13" s="12" t="s">
        <v>101</v>
      </c>
      <c r="B13" s="12">
        <v>6</v>
      </c>
      <c r="C13" s="43" t="s">
        <v>111</v>
      </c>
      <c r="D13" s="49" t="s">
        <v>102</v>
      </c>
      <c r="E13" s="29" t="s">
        <v>37</v>
      </c>
      <c r="F13" s="30">
        <v>46000</v>
      </c>
      <c r="G13" s="50">
        <v>36000</v>
      </c>
      <c r="H13" s="33"/>
      <c r="I13" s="34"/>
      <c r="J13" s="34"/>
      <c r="K13" s="34">
        <v>52</v>
      </c>
      <c r="L13" s="76">
        <f t="shared" si="0"/>
        <v>10400</v>
      </c>
      <c r="M13" s="47" t="s">
        <v>103</v>
      </c>
      <c r="N13" s="72" t="str">
        <f t="shared" si="1"/>
        <v>RMZ</v>
      </c>
      <c r="O13" s="75">
        <v>3543</v>
      </c>
      <c r="P13" s="75">
        <v>5222</v>
      </c>
      <c r="R13" s="1" t="s">
        <v>130</v>
      </c>
      <c r="S13" s="1" t="s">
        <v>131</v>
      </c>
      <c r="T13" s="74" t="s">
        <v>133</v>
      </c>
      <c r="U13" s="1">
        <v>2000220534</v>
      </c>
    </row>
    <row r="14" spans="1:21" ht="41.55" customHeight="1" x14ac:dyDescent="0.25">
      <c r="A14" s="12" t="s">
        <v>104</v>
      </c>
      <c r="B14" s="12">
        <v>7</v>
      </c>
      <c r="C14" s="51" t="s">
        <v>105</v>
      </c>
      <c r="D14" s="52" t="s">
        <v>106</v>
      </c>
      <c r="E14" s="35" t="s">
        <v>37</v>
      </c>
      <c r="F14" s="36">
        <v>25000</v>
      </c>
      <c r="G14" s="53">
        <v>10000</v>
      </c>
      <c r="H14" s="37"/>
      <c r="I14" s="38"/>
      <c r="J14" s="38"/>
      <c r="K14" s="38">
        <v>35</v>
      </c>
      <c r="L14" s="65" t="s">
        <v>42</v>
      </c>
      <c r="M14" s="54" t="s">
        <v>107</v>
      </c>
      <c r="N14" s="72" t="str">
        <f t="shared" si="1"/>
        <v>RMZ</v>
      </c>
    </row>
    <row r="15" spans="1:21" s="5" customFormat="1" ht="25.5" customHeight="1" x14ac:dyDescent="0.3">
      <c r="B15" s="136" t="s">
        <v>33</v>
      </c>
      <c r="C15" s="137"/>
      <c r="D15" s="137"/>
      <c r="E15" s="138"/>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108</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109</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U6:U7"/>
    <mergeCell ref="R6:R7"/>
    <mergeCell ref="S6:S7"/>
    <mergeCell ref="T6:T7"/>
    <mergeCell ref="O6:O7"/>
    <mergeCell ref="P6:P7"/>
    <mergeCell ref="Q6:Q7"/>
    <mergeCell ref="M6:M7"/>
    <mergeCell ref="B15:E15"/>
    <mergeCell ref="F4:K4"/>
    <mergeCell ref="F1:G1"/>
    <mergeCell ref="B2:L2"/>
    <mergeCell ref="B6:B7"/>
    <mergeCell ref="C6:C7"/>
    <mergeCell ref="D6:D7"/>
    <mergeCell ref="E6:E7"/>
    <mergeCell ref="F6:F7"/>
    <mergeCell ref="G6:G7"/>
    <mergeCell ref="K6:K7"/>
    <mergeCell ref="L6:L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5"/>
  <sheetViews>
    <sheetView tabSelected="1" topLeftCell="A4" workbookViewId="0">
      <selection activeCell="H8" sqref="H8"/>
    </sheetView>
  </sheetViews>
  <sheetFormatPr defaultRowHeight="13.2" x14ac:dyDescent="0.25"/>
  <cols>
    <col min="1" max="1" width="5.44140625" customWidth="1"/>
    <col min="2" max="2" width="52.88671875" customWidth="1"/>
    <col min="3" max="3" width="41.21875" customWidth="1"/>
    <col min="4" max="4" width="11.21875" bestFit="1" customWidth="1"/>
  </cols>
  <sheetData>
    <row r="3" spans="2:4" ht="15.6" x14ac:dyDescent="0.3">
      <c r="B3" s="146" t="s">
        <v>183</v>
      </c>
      <c r="C3" s="146"/>
      <c r="D3" s="146"/>
    </row>
    <row r="4" spans="2:4" ht="13.8" thickBot="1" x14ac:dyDescent="0.3">
      <c r="B4" s="27"/>
      <c r="C4" s="106"/>
      <c r="D4" s="27"/>
    </row>
    <row r="5" spans="2:4" ht="13.8" x14ac:dyDescent="0.25">
      <c r="B5" s="147" t="s">
        <v>1</v>
      </c>
      <c r="C5" s="149" t="s">
        <v>179</v>
      </c>
      <c r="D5" s="114" t="s">
        <v>180</v>
      </c>
    </row>
    <row r="6" spans="2:4" ht="41.4" customHeight="1" x14ac:dyDescent="0.25">
      <c r="B6" s="148"/>
      <c r="C6" s="150"/>
      <c r="D6" s="115" t="s">
        <v>181</v>
      </c>
    </row>
    <row r="7" spans="2:4" s="116" customFormat="1" ht="41.4" customHeight="1" x14ac:dyDescent="0.25">
      <c r="B7" s="108" t="s">
        <v>182</v>
      </c>
      <c r="C7" s="107" t="s">
        <v>184</v>
      </c>
      <c r="D7" s="112">
        <v>5000</v>
      </c>
    </row>
    <row r="8" spans="2:4" ht="41.4" customHeight="1" x14ac:dyDescent="0.25">
      <c r="B8" s="108" t="s">
        <v>50</v>
      </c>
      <c r="C8" s="107" t="s">
        <v>185</v>
      </c>
      <c r="D8" s="112">
        <v>10000</v>
      </c>
    </row>
    <row r="9" spans="2:4" ht="41.4" customHeight="1" x14ac:dyDescent="0.25">
      <c r="B9" s="108" t="s">
        <v>186</v>
      </c>
      <c r="C9" s="107" t="s">
        <v>177</v>
      </c>
      <c r="D9" s="112">
        <v>8000</v>
      </c>
    </row>
    <row r="10" spans="2:4" ht="41.4" customHeight="1" x14ac:dyDescent="0.25">
      <c r="B10" s="108" t="s">
        <v>187</v>
      </c>
      <c r="C10" s="107" t="s">
        <v>178</v>
      </c>
      <c r="D10" s="112">
        <v>30000</v>
      </c>
    </row>
    <row r="11" spans="2:4" ht="41.4" customHeight="1" x14ac:dyDescent="0.25">
      <c r="B11" s="108" t="s">
        <v>188</v>
      </c>
      <c r="C11" s="107" t="s">
        <v>192</v>
      </c>
      <c r="D11" s="112">
        <v>4000</v>
      </c>
    </row>
    <row r="12" spans="2:4" ht="41.4" customHeight="1" x14ac:dyDescent="0.25">
      <c r="B12" s="108" t="s">
        <v>189</v>
      </c>
      <c r="C12" s="107" t="s">
        <v>193</v>
      </c>
      <c r="D12" s="112">
        <v>18550</v>
      </c>
    </row>
    <row r="13" spans="2:4" ht="41.4" customHeight="1" x14ac:dyDescent="0.25">
      <c r="B13" s="108" t="s">
        <v>190</v>
      </c>
      <c r="C13" s="107" t="s">
        <v>176</v>
      </c>
      <c r="D13" s="112">
        <v>5000</v>
      </c>
    </row>
    <row r="14" spans="2:4" ht="41.4" customHeight="1" thickBot="1" x14ac:dyDescent="0.3">
      <c r="B14" s="109" t="s">
        <v>191</v>
      </c>
      <c r="C14" s="110" t="s">
        <v>194</v>
      </c>
      <c r="D14" s="113">
        <v>19450</v>
      </c>
    </row>
    <row r="15" spans="2:4" x14ac:dyDescent="0.25">
      <c r="D15" s="111"/>
    </row>
  </sheetData>
  <mergeCells count="3">
    <mergeCell ref="B3:D3"/>
    <mergeCell ref="B5:B6"/>
    <mergeCell ref="C5:C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II.pol.2024</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2022-04-29T07:44:39Z</cp:lastPrinted>
  <dcterms:created xsi:type="dcterms:W3CDTF">2022-03-06T13:24:42Z</dcterms:created>
  <dcterms:modified xsi:type="dcterms:W3CDTF">2024-07-24T11:29:29Z</dcterms:modified>
</cp:coreProperties>
</file>