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Komise\Priority 2020\Vyúčtování 2020\"/>
    </mc:Choice>
  </mc:AlternateContent>
  <bookViews>
    <workbookView xWindow="-105" yWindow="-105" windowWidth="23250" windowHeight="12570"/>
  </bookViews>
  <sheets>
    <sheet name="priority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6" i="1" l="1"/>
  <c r="E68" i="1" l="1"/>
  <c r="E67" i="1" l="1"/>
  <c r="F69" i="1"/>
  <c r="F70" i="1" s="1"/>
  <c r="E4" i="1" l="1"/>
  <c r="F72" i="1" s="1"/>
  <c r="E65" i="1" l="1"/>
  <c r="E72" i="1" s="1"/>
  <c r="F71" i="1"/>
</calcChain>
</file>

<file path=xl/sharedStrings.xml><?xml version="1.0" encoding="utf-8"?>
<sst xmlns="http://schemas.openxmlformats.org/spreadsheetml/2006/main" count="204" uniqueCount="139">
  <si>
    <t xml:space="preserve">Z: </t>
  </si>
  <si>
    <t>Č.</t>
  </si>
  <si>
    <t>Poznámky, komentář odborů MMZ</t>
  </si>
  <si>
    <t>OMZ</t>
  </si>
  <si>
    <t>OKP</t>
  </si>
  <si>
    <t>x</t>
  </si>
  <si>
    <t>doporučena fin. rezerva cca 10 % z přidělené částky na řešení nepředpokládaných nákladů</t>
  </si>
  <si>
    <t>Čerpání celkem</t>
  </si>
  <si>
    <t>Nevyčerpané finanční prostředky</t>
  </si>
  <si>
    <t>CELKEM</t>
  </si>
  <si>
    <t>realizace</t>
  </si>
  <si>
    <t>Kvalif. odhad finanční náročnosti               (v Kč)</t>
  </si>
  <si>
    <t>4/                  2015</t>
  </si>
  <si>
    <t>1.</t>
  </si>
  <si>
    <t>2.</t>
  </si>
  <si>
    <t>3.</t>
  </si>
  <si>
    <t>4.</t>
  </si>
  <si>
    <t>5.</t>
  </si>
  <si>
    <t>5/                2017</t>
  </si>
  <si>
    <t>PD</t>
  </si>
  <si>
    <t>4/                                 2016</t>
  </si>
  <si>
    <t xml:space="preserve">Příspěvek na zprac. PD a IČ na akci "Silniční napojení prům. zóny Zlín - východ a oprava navazujících komunikací"                                        </t>
  </si>
  <si>
    <r>
      <t xml:space="preserve">Oprava chodníku a MK Pod Mlýnem                     </t>
    </r>
    <r>
      <rPr>
        <b/>
        <sz val="10"/>
        <rFont val="Arial"/>
        <family val="2"/>
        <charset val="238"/>
      </rPr>
      <t xml:space="preserve">                   </t>
    </r>
    <r>
      <rPr>
        <sz val="10"/>
        <color indexed="12"/>
        <rFont val="Arial"/>
        <family val="2"/>
        <charset val="238"/>
      </rPr>
      <t xml:space="preserve">  </t>
    </r>
  </si>
  <si>
    <t>6.</t>
  </si>
  <si>
    <t>4/        2018</t>
  </si>
  <si>
    <t>5/         2018</t>
  </si>
  <si>
    <t>7.</t>
  </si>
  <si>
    <t>Rekonstrukce komunikace na ul. Ke Koňáku, Zlín Příluky</t>
  </si>
  <si>
    <r>
      <t xml:space="preserve">1 500 000          </t>
    </r>
    <r>
      <rPr>
        <sz val="10"/>
        <rFont val="Arial"/>
        <family val="2"/>
        <charset val="238"/>
      </rPr>
      <t xml:space="preserve">  realizace</t>
    </r>
  </si>
  <si>
    <t>OD</t>
  </si>
  <si>
    <t xml:space="preserve">Revitalizace prostoru mezi obytnou zástavbou a průmyslovou zónou Příluky                                                                  </t>
  </si>
  <si>
    <r>
      <rPr>
        <b/>
        <sz val="8"/>
        <rFont val="Arial"/>
        <family val="2"/>
        <charset val="238"/>
      </rPr>
      <t>r. 2019:</t>
    </r>
    <r>
      <rPr>
        <sz val="8"/>
        <rFont val="Arial"/>
        <family val="2"/>
        <charset val="238"/>
      </rPr>
      <t xml:space="preserve"> akce je připravena OD k realizaci, fin. krytí 1,5 mil. Kč. ZASTAVIT - viz zápis</t>
    </r>
  </si>
  <si>
    <t xml:space="preserve">akce pozastavena </t>
  </si>
  <si>
    <r>
      <t xml:space="preserve">Provozní akce - OD - Příluky          </t>
    </r>
    <r>
      <rPr>
        <sz val="10"/>
        <color indexed="10"/>
        <rFont val="Arial"/>
        <family val="2"/>
        <charset val="238"/>
      </rPr>
      <t xml:space="preserve">                                              </t>
    </r>
    <r>
      <rPr>
        <sz val="10"/>
        <color indexed="9"/>
        <rFont val="Arial"/>
        <family val="2"/>
        <charset val="238"/>
      </rPr>
      <t>4420 3639 5171 4004 0006035040000</t>
    </r>
  </si>
  <si>
    <t>Priority MČ Příluky 2020</t>
  </si>
  <si>
    <r>
      <t xml:space="preserve">Požadavek KMČ 2015 - 2019 </t>
    </r>
    <r>
      <rPr>
        <sz val="11"/>
        <rFont val="Arial"/>
        <family val="2"/>
        <charset val="238"/>
      </rPr>
      <t>(nedokončené, neproúčtované akce) - popis požadavku</t>
    </r>
  </si>
  <si>
    <r>
      <t>Požadavek KMČ 2020</t>
    </r>
    <r>
      <rPr>
        <sz val="10"/>
        <rFont val="Arial"/>
        <family val="2"/>
        <charset val="238"/>
      </rPr>
      <t xml:space="preserve"> - </t>
    </r>
    <r>
      <rPr>
        <b/>
        <sz val="10"/>
        <rFont val="Arial"/>
        <family val="2"/>
        <charset val="238"/>
      </rPr>
      <t xml:space="preserve">popis požadavku </t>
    </r>
  </si>
  <si>
    <t>2/ 2019</t>
  </si>
  <si>
    <t>3/ 2019</t>
  </si>
  <si>
    <t>Úprava prostor v křižovatce ul. Pekárenská a Přístav</t>
  </si>
  <si>
    <t>Přidělené finanční prostředky pro r. 2020:</t>
  </si>
  <si>
    <t>Nevyčerpané finanční prostředky z r. 2019:</t>
  </si>
  <si>
    <t>Celkem:</t>
  </si>
  <si>
    <r>
      <t xml:space="preserve">r. 2016: </t>
    </r>
    <r>
      <rPr>
        <sz val="8"/>
        <rFont val="Arial"/>
        <family val="2"/>
        <charset val="238"/>
      </rPr>
      <t>zadání PD + IČ, bez čerp.</t>
    </r>
  </si>
  <si>
    <r>
      <t>r. 2015:</t>
    </r>
    <r>
      <rPr>
        <sz val="8"/>
        <rFont val="Arial"/>
        <family val="2"/>
        <charset val="238"/>
      </rPr>
      <t xml:space="preserve"> PD, cena pro oblast kolem domů č. p. 308 - 315, v r. 2015 bez čerp., část financování z dotace IPRu                                                                        </t>
    </r>
    <r>
      <rPr>
        <b/>
        <sz val="8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                                               </t>
    </r>
    <r>
      <rPr>
        <b/>
        <sz val="8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                                                                              </t>
    </r>
    <r>
      <rPr>
        <b/>
        <sz val="8"/>
        <rFont val="Arial"/>
        <family val="2"/>
        <charset val="238"/>
      </rPr>
      <t xml:space="preserve">   </t>
    </r>
    <r>
      <rPr>
        <sz val="8"/>
        <rFont val="Arial"/>
        <family val="2"/>
        <charset val="238"/>
      </rPr>
      <t xml:space="preserve">                                                           </t>
    </r>
    <r>
      <rPr>
        <b/>
        <sz val="8"/>
        <rFont val="Arial"/>
        <family val="2"/>
        <charset val="238"/>
      </rPr>
      <t/>
    </r>
  </si>
  <si>
    <r>
      <t xml:space="preserve">r. 2017: </t>
    </r>
    <r>
      <rPr>
        <sz val="8"/>
        <rFont val="Arial"/>
        <family val="2"/>
        <charset val="238"/>
      </rPr>
      <t xml:space="preserve">viz info výše, akce zatím odložena                         </t>
    </r>
  </si>
  <si>
    <r>
      <t xml:space="preserve">r. 2018: </t>
    </r>
    <r>
      <rPr>
        <sz val="8"/>
        <rFont val="Arial"/>
        <family val="2"/>
        <charset val="238"/>
      </rPr>
      <t xml:space="preserve">práce na PD budou zahájeny po dokončení územní studie - řeší OPP, v r. 2018 bez čerp.                       </t>
    </r>
  </si>
  <si>
    <r>
      <t>r. 2015 - 2016:</t>
    </r>
    <r>
      <rPr>
        <sz val="8"/>
        <rFont val="Arial"/>
        <family val="2"/>
        <charset val="238"/>
      </rPr>
      <t xml:space="preserve"> pozastaveno z důvodu majetko-pr. poměrů                                                                           </t>
    </r>
    <r>
      <rPr>
        <b/>
        <sz val="8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                     </t>
    </r>
    <r>
      <rPr>
        <b/>
        <sz val="8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                                                               </t>
    </r>
    <r>
      <rPr>
        <b/>
        <sz val="8"/>
        <rFont val="Arial"/>
        <family val="2"/>
        <charset val="238"/>
      </rPr>
      <t xml:space="preserve">  </t>
    </r>
  </si>
  <si>
    <r>
      <t xml:space="preserve">Inf. OD: </t>
    </r>
    <r>
      <rPr>
        <b/>
        <u/>
        <sz val="8"/>
        <rFont val="Arial"/>
        <family val="2"/>
        <charset val="238"/>
      </rPr>
      <t>akce SMZ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- studie zpracována z rozp. SMZ                                                                              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                                                                             </t>
    </r>
    <r>
      <rPr>
        <b/>
        <sz val="8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         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                    </t>
    </r>
  </si>
  <si>
    <r>
      <t xml:space="preserve">1 936 000            </t>
    </r>
    <r>
      <rPr>
        <sz val="10"/>
        <rFont val="Arial"/>
        <family val="2"/>
        <charset val="238"/>
      </rPr>
      <t xml:space="preserve">                  PD                                               cca                             </t>
    </r>
    <r>
      <rPr>
        <b/>
        <sz val="10"/>
        <rFont val="Arial"/>
        <family val="2"/>
        <charset val="238"/>
      </rPr>
      <t xml:space="preserve">100 000 000      </t>
    </r>
    <r>
      <rPr>
        <sz val="10"/>
        <rFont val="Arial"/>
        <family val="2"/>
        <charset val="238"/>
      </rPr>
      <t xml:space="preserve">                               realizace</t>
    </r>
  </si>
  <si>
    <r>
      <rPr>
        <b/>
        <sz val="8"/>
        <rFont val="Arial"/>
        <family val="2"/>
        <charset val="238"/>
      </rPr>
      <t xml:space="preserve">r. 2017: </t>
    </r>
    <r>
      <rPr>
        <sz val="8"/>
        <rFont val="Arial"/>
        <family val="2"/>
        <charset val="238"/>
      </rPr>
      <t xml:space="preserve">mat. RMZ 20.2.2017 - Schválení VŘ pro VZMR na služby "Projektová dokumentace - Revitalizace prostoru mezi obytnou zástavbou a průmyslovou zónou Příluky" + RO, v r. 2017 bez čerp.                           </t>
    </r>
  </si>
  <si>
    <r>
      <t xml:space="preserve">KMČ: zadání PD, předpoklad spolufinancování z rozp. SMZ (nutno projednat s komp. nám.)                                                                                                        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                                                                                                              </t>
    </r>
    <r>
      <rPr>
        <b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                               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  </t>
    </r>
  </si>
  <si>
    <t xml:space="preserve">Dopravní řešení ul. Mezní a Michalova                                                                                          </t>
  </si>
  <si>
    <t xml:space="preserve"> 4400 2212 6121 4004 0003472040000</t>
  </si>
  <si>
    <t xml:space="preserve"> 4400 2212 6121 4004 0003380040000</t>
  </si>
  <si>
    <r>
      <rPr>
        <sz val="10"/>
        <rFont val="Arial"/>
        <family val="2"/>
        <charset val="238"/>
      </rPr>
      <t xml:space="preserve">4400 2219 6121 4004 0003379040000 </t>
    </r>
    <r>
      <rPr>
        <b/>
        <sz val="10"/>
        <rFont val="Arial"/>
        <family val="2"/>
        <charset val="238"/>
      </rPr>
      <t xml:space="preserve">     </t>
    </r>
  </si>
  <si>
    <t>Vybudování chodníku ul. Dolní dědina</t>
  </si>
  <si>
    <r>
      <t xml:space="preserve">Investice MČ </t>
    </r>
    <r>
      <rPr>
        <sz val="10"/>
        <rFont val="Arial"/>
        <family val="2"/>
        <charset val="238"/>
      </rPr>
      <t>("rezerva")</t>
    </r>
    <r>
      <rPr>
        <sz val="10"/>
        <color indexed="10"/>
        <rFont val="Arial"/>
        <family val="2"/>
        <charset val="238"/>
      </rPr>
      <t/>
    </r>
  </si>
  <si>
    <r>
      <t>Osvětlení ván. stromu</t>
    </r>
    <r>
      <rPr>
        <sz val="10"/>
        <rFont val="Arial"/>
        <family val="2"/>
        <charset val="238"/>
      </rPr>
      <t xml:space="preserve"> (nákup DHDM)</t>
    </r>
  </si>
  <si>
    <r>
      <t>Činnost MČ a KMČ</t>
    </r>
    <r>
      <rPr>
        <sz val="10"/>
        <rFont val="Arial"/>
        <family val="2"/>
        <charset val="238"/>
      </rPr>
      <t xml:space="preserve"> (drobné provozní výdaje, občerstvení na jednání KMČ aj.)                                                            </t>
    </r>
    <r>
      <rPr>
        <sz val="10"/>
        <rFont val="Arial"/>
        <family val="2"/>
        <charset val="238"/>
      </rPr>
      <t xml:space="preserve">   </t>
    </r>
    <r>
      <rPr>
        <sz val="10"/>
        <color indexed="12"/>
        <rFont val="Arial"/>
        <family val="2"/>
        <charset val="238"/>
      </rPr>
      <t xml:space="preserve">  </t>
    </r>
  </si>
  <si>
    <t>1042 6171 5169 4004 0006069040111</t>
  </si>
  <si>
    <t>1042 3399 5175 4004 0006146040000</t>
  </si>
  <si>
    <t>Podpora společenských aktivit v MČ</t>
  </si>
  <si>
    <r>
      <t xml:space="preserve">Údržba zelených ploch, parků - Příluky                                                                    </t>
    </r>
    <r>
      <rPr>
        <b/>
        <sz val="10"/>
        <color indexed="12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                                        </t>
    </r>
  </si>
  <si>
    <t>1800 3745 5169 4004 0006175040000</t>
  </si>
  <si>
    <r>
      <t>Dopravní napojení lokality Boněcká louka, ul. Ronzovy paseky</t>
    </r>
    <r>
      <rPr>
        <sz val="10"/>
        <color indexed="10"/>
        <rFont val="Arial"/>
        <family val="2"/>
        <charset val="238"/>
      </rPr>
      <t xml:space="preserve">                                                                          </t>
    </r>
  </si>
  <si>
    <r>
      <t xml:space="preserve">100 000                                      </t>
    </r>
    <r>
      <rPr>
        <sz val="10"/>
        <rFont val="Arial"/>
        <family val="2"/>
        <charset val="238"/>
      </rPr>
      <t xml:space="preserve">  PD                            </t>
    </r>
    <r>
      <rPr>
        <b/>
        <sz val="10"/>
        <rFont val="Arial"/>
        <family val="2"/>
        <charset val="238"/>
      </rPr>
      <t>8 500 000</t>
    </r>
    <r>
      <rPr>
        <sz val="10"/>
        <rFont val="Arial"/>
        <family val="2"/>
        <charset val="238"/>
      </rPr>
      <t xml:space="preserve">         realizace</t>
    </r>
  </si>
  <si>
    <r>
      <t>Vysvětlivky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>PD</t>
    </r>
    <r>
      <rPr>
        <sz val="8"/>
        <rFont val="Arial"/>
        <family val="2"/>
      </rPr>
      <t xml:space="preserve"> - projektová dokumentace;  </t>
    </r>
    <r>
      <rPr>
        <b/>
        <sz val="8"/>
        <rFont val="Arial"/>
        <family val="2"/>
      </rPr>
      <t>ÚŘ</t>
    </r>
    <r>
      <rPr>
        <sz val="8"/>
        <rFont val="Arial"/>
        <family val="2"/>
      </rPr>
      <t xml:space="preserve"> - územní řízení; </t>
    </r>
    <r>
      <rPr>
        <b/>
        <sz val="8"/>
        <rFont val="Arial"/>
        <family val="2"/>
      </rPr>
      <t>SP</t>
    </r>
    <r>
      <rPr>
        <sz val="8"/>
        <rFont val="Arial"/>
        <family val="2"/>
      </rPr>
      <t xml:space="preserve"> - stavební povolení; </t>
    </r>
    <r>
      <rPr>
        <b/>
        <sz val="8"/>
        <rFont val="Arial"/>
        <family val="2"/>
      </rPr>
      <t>VŘ</t>
    </r>
    <r>
      <rPr>
        <sz val="8"/>
        <rFont val="Arial"/>
        <family val="2"/>
      </rPr>
      <t xml:space="preserve"> - výběrové řízení; </t>
    </r>
    <r>
      <rPr>
        <b/>
        <sz val="8"/>
        <rFont val="Arial"/>
        <family val="2"/>
      </rPr>
      <t>IČ</t>
    </r>
    <r>
      <rPr>
        <sz val="8"/>
        <rFont val="Arial"/>
        <family val="2"/>
      </rPr>
      <t xml:space="preserve"> -  inženýrská činnost; </t>
    </r>
    <r>
      <rPr>
        <b/>
        <sz val="8"/>
        <rFont val="Arial"/>
        <family val="2"/>
        <charset val="238"/>
      </rPr>
      <t xml:space="preserve">RO </t>
    </r>
    <r>
      <rPr>
        <sz val="8"/>
        <rFont val="Arial"/>
        <family val="2"/>
      </rPr>
      <t xml:space="preserve">- rozpočtové opatření; </t>
    </r>
    <r>
      <rPr>
        <b/>
        <sz val="8"/>
        <rFont val="Arial"/>
        <family val="2"/>
        <charset val="238"/>
      </rPr>
      <t>IZ</t>
    </r>
    <r>
      <rPr>
        <sz val="8"/>
        <rFont val="Arial"/>
        <family val="2"/>
        <charset val="238"/>
      </rPr>
      <t xml:space="preserve"> - investiční záměr</t>
    </r>
  </si>
  <si>
    <r>
      <t xml:space="preserve">r. 2019: </t>
    </r>
    <r>
      <rPr>
        <sz val="8"/>
        <rFont val="Arial"/>
        <family val="2"/>
        <charset val="238"/>
      </rPr>
      <t xml:space="preserve">zpracována územní studie (hrazeno OPP), zpracován IZ bez čerpání, </t>
    </r>
    <r>
      <rPr>
        <b/>
        <sz val="8"/>
        <rFont val="Arial"/>
        <family val="2"/>
        <charset val="238"/>
      </rPr>
      <t>na jednání s komp. členem RMZ v 9/2019 stanoveno jako prioritní akce MČ, u které je předpokladem dofinancování z rozpočtu SMZ</t>
    </r>
  </si>
  <si>
    <r>
      <t xml:space="preserve">r. 2017: </t>
    </r>
    <r>
      <rPr>
        <sz val="8"/>
        <rFont val="Arial"/>
        <family val="2"/>
        <charset val="238"/>
      </rPr>
      <t xml:space="preserve">probíhá zpracování PD, čerp. 306 614 Kč                       </t>
    </r>
  </si>
  <si>
    <r>
      <t xml:space="preserve">r. 2016: </t>
    </r>
    <r>
      <rPr>
        <sz val="8"/>
        <rFont val="Arial"/>
        <family val="2"/>
        <charset val="238"/>
      </rPr>
      <t>v RMZ 8.2.2016 schv. VŘ na zprac. PD, dle inf. OD z 14.3.2016 - z rozp. OD 500 000 Kč + žádost o RO 500 000 Kč z rozp. MČ, v r. 2017 bude zařazeno do rozp. SMZ  dofinancování</t>
    </r>
  </si>
  <si>
    <r>
      <t xml:space="preserve">r. 2017: </t>
    </r>
    <r>
      <rPr>
        <sz val="8"/>
        <rFont val="Arial"/>
        <family val="2"/>
        <charset val="238"/>
      </rPr>
      <t xml:space="preserve">předpoklad vydání SP počátek 2017, realizace - krytí z rozp. MČ v rámci fin. možností - 2 200 000 Kč + dofin. z rozp. OD dle výsl. VŘ, rozhodnuto o etapizaci, v r. 2017 opr. chodníku  (2 909 000 Kč opr. chodníku + 1 230 000 Kč zvýšená křižovatka + 145 000 Kč ost. nákl. = 4 284 000 Kč vč. DPH), v r. 2017 čerpání 1,67 mil. Kč       </t>
    </r>
    <r>
      <rPr>
        <b/>
        <sz val="8"/>
        <rFont val="Arial"/>
        <family val="2"/>
        <charset val="238"/>
      </rPr>
      <t xml:space="preserve">        </t>
    </r>
  </si>
  <si>
    <r>
      <t xml:space="preserve">r. 2018: </t>
    </r>
    <r>
      <rPr>
        <sz val="8"/>
        <rFont val="Arial"/>
        <family val="2"/>
        <charset val="238"/>
      </rPr>
      <t xml:space="preserve">připraveno k realizaci - etapa II. křižovatka, KMČ rozhodla </t>
    </r>
    <r>
      <rPr>
        <b/>
        <sz val="8"/>
        <rFont val="Arial"/>
        <family val="2"/>
        <charset val="238"/>
      </rPr>
      <t>akci pozastavit,</t>
    </r>
    <r>
      <rPr>
        <sz val="8"/>
        <rFont val="Arial"/>
        <family val="2"/>
        <charset val="238"/>
      </rPr>
      <t xml:space="preserve"> v r. 2018 čerp. 35 000 Kč</t>
    </r>
  </si>
  <si>
    <r>
      <rPr>
        <b/>
        <sz val="8"/>
        <rFont val="Arial"/>
        <family val="2"/>
        <charset val="238"/>
      </rPr>
      <t xml:space="preserve">r. 2018: </t>
    </r>
    <r>
      <rPr>
        <sz val="8"/>
        <rFont val="Arial"/>
        <family val="2"/>
        <charset val="238"/>
      </rPr>
      <t xml:space="preserve">probíhá příprava PD, přísp. na PD 300 000 Kč a na real. 1 mil. Kč z rozp. MČ + v r. 2018 dofin. z rozp SMZ 7,5 mil. Kč + 1,477 mil. Kč, bez čerp.                                                              </t>
    </r>
  </si>
  <si>
    <r>
      <rPr>
        <b/>
        <sz val="8"/>
        <rFont val="Arial"/>
        <family val="2"/>
        <charset val="238"/>
      </rPr>
      <t>r. 2019:</t>
    </r>
    <r>
      <rPr>
        <sz val="8"/>
        <rFont val="Arial"/>
        <family val="2"/>
        <charset val="238"/>
      </rPr>
      <t xml:space="preserve"> akce pozastavena</t>
    </r>
  </si>
  <si>
    <r>
      <t xml:space="preserve">r. 2020: </t>
    </r>
    <r>
      <rPr>
        <sz val="8"/>
        <rFont val="Arial"/>
        <family val="2"/>
        <charset val="238"/>
      </rPr>
      <t>realizace hřiště až po dokončení silničního napojení prům. zóny Zlín - východ, dle čl. RMZ p. Čížka bude hrazena z rozpočtu SMZ, fin. prostředky stáhnout do rezervy</t>
    </r>
  </si>
  <si>
    <t>odloženo</t>
  </si>
  <si>
    <r>
      <t>r. 2018 OD:</t>
    </r>
    <r>
      <rPr>
        <sz val="8"/>
        <rFont val="Arial"/>
        <family val="2"/>
        <charset val="238"/>
      </rPr>
      <t xml:space="preserve"> dokončena studie, čerp. 15 800 Kč, doporučujeme zvážit PD + realizaci</t>
    </r>
  </si>
  <si>
    <r>
      <t xml:space="preserve">r. 2018: </t>
    </r>
    <r>
      <rPr>
        <sz val="8"/>
        <rFont val="Arial"/>
        <family val="2"/>
        <charset val="238"/>
      </rPr>
      <t>zpracování studie, čerp. 15 000 Kč</t>
    </r>
  </si>
  <si>
    <r>
      <t xml:space="preserve">r. 2019: </t>
    </r>
    <r>
      <rPr>
        <sz val="8"/>
        <rFont val="Arial"/>
        <family val="2"/>
        <charset val="238"/>
      </rPr>
      <t>zpracování PD</t>
    </r>
  </si>
  <si>
    <r>
      <t>50 000</t>
    </r>
    <r>
      <rPr>
        <sz val="10"/>
        <rFont val="Arial"/>
        <family val="2"/>
        <charset val="238"/>
      </rPr>
      <t xml:space="preserve">                   PD                   </t>
    </r>
    <r>
      <rPr>
        <b/>
        <sz val="10"/>
        <rFont val="Arial"/>
        <family val="2"/>
        <charset val="238"/>
      </rPr>
      <t xml:space="preserve"> 1 800 000       </t>
    </r>
    <r>
      <rPr>
        <sz val="10"/>
        <rFont val="Arial"/>
        <family val="2"/>
        <charset val="238"/>
      </rPr>
      <t xml:space="preserve">               realizace </t>
    </r>
  </si>
  <si>
    <t>8.</t>
  </si>
  <si>
    <t>Doplnění siln. obrub na komunikaci ul. Horní dědina od č. p. 335</t>
  </si>
  <si>
    <t>doplnit ORG</t>
  </si>
  <si>
    <t>4400 2212 6121 4004 0002974040000</t>
  </si>
  <si>
    <t>4400 2212 6121 4004 0002854040000</t>
  </si>
  <si>
    <t>4400 2219 6121 4004 0003197040000</t>
  </si>
  <si>
    <t>1000 2212 6121 4004 0002054000000</t>
  </si>
  <si>
    <r>
      <t xml:space="preserve">r. 2018 - 2019: </t>
    </r>
    <r>
      <rPr>
        <sz val="8"/>
        <rFont val="Arial"/>
        <family val="2"/>
        <charset val="238"/>
      </rPr>
      <t>bez čerp., ponechat krytí k proúčt., probíhá zpracování PD</t>
    </r>
  </si>
  <si>
    <r>
      <t xml:space="preserve">r. 2019: </t>
    </r>
    <r>
      <rPr>
        <sz val="8"/>
        <rFont val="Arial"/>
        <family val="2"/>
        <charset val="238"/>
      </rPr>
      <t>zpracování PD - fin. krytí 134 000 Kč, příp. realizace 1,5 mil. Kč, bez čerp.</t>
    </r>
  </si>
  <si>
    <r>
      <t xml:space="preserve">134 000                    </t>
    </r>
    <r>
      <rPr>
        <sz val="10"/>
        <rFont val="Arial"/>
        <family val="2"/>
        <charset val="238"/>
      </rPr>
      <t xml:space="preserve">  PD    </t>
    </r>
    <r>
      <rPr>
        <b/>
        <sz val="10"/>
        <rFont val="Arial"/>
        <family val="2"/>
        <charset val="238"/>
      </rPr>
      <t xml:space="preserve">                        2 500 000            </t>
    </r>
    <r>
      <rPr>
        <sz val="10"/>
        <rFont val="Arial"/>
        <family val="2"/>
        <charset val="238"/>
      </rPr>
      <t xml:space="preserve">  realizace</t>
    </r>
  </si>
  <si>
    <r>
      <t>r. 2019 - 2020: akce pozastavena,</t>
    </r>
    <r>
      <rPr>
        <sz val="8"/>
        <rFont val="Arial"/>
        <family val="2"/>
        <charset val="238"/>
      </rPr>
      <t xml:space="preserve"> ponechat položku bez fin. krytí</t>
    </r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</si>
  <si>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KMČ žádá o financování ze strany SMZ</t>
    </r>
  </si>
  <si>
    <t>9.</t>
  </si>
  <si>
    <t>Oprava komunikace za parkem, ul. Horní dědina</t>
  </si>
  <si>
    <t>4420 2212 5171 4004 0005541040016</t>
  </si>
  <si>
    <t>4420 2212 5171 4004 0005541040017</t>
  </si>
  <si>
    <t>1042 2141 5169 4004 0006087041000</t>
  </si>
  <si>
    <r>
      <t>Osvětlení ván. stromu</t>
    </r>
    <r>
      <rPr>
        <sz val="10"/>
        <rFont val="Arial"/>
        <family val="2"/>
        <charset val="238"/>
      </rPr>
      <t xml:space="preserve"> (náklady na zapojení, údržbu, revize a spotřebu el. energie)</t>
    </r>
  </si>
  <si>
    <t>V případě projektové dokumentace /PD/ a stavebního povolení  /SP/ se časová náročnost zvyšuje o cca 1 rok, u výběrového řízení /VŘ/ se lhůta prodlužuje cca o 3 měsíce. Předpoklad je, že se jedná o obecní pozemky.</t>
  </si>
  <si>
    <r>
      <rPr>
        <b/>
        <u/>
        <sz val="8"/>
        <rFont val="Arial"/>
        <family val="2"/>
        <charset val="238"/>
      </rPr>
      <t>STANOVENO JAKO PRIORITNÍ AKCE MČ</t>
    </r>
    <r>
      <rPr>
        <b/>
        <sz val="8"/>
        <rFont val="Arial"/>
        <family val="2"/>
        <charset val="238"/>
      </rPr>
      <t xml:space="preserve">
r. 2019:</t>
    </r>
    <r>
      <rPr>
        <sz val="8"/>
        <rFont val="Arial"/>
        <family val="2"/>
        <charset val="238"/>
      </rPr>
      <t xml:space="preserve"> zpracování IZ</t>
    </r>
  </si>
  <si>
    <t>1000 2141 5137 4004 0006087040000</t>
  </si>
  <si>
    <t>4420 2212 5171 4004 0005541040018</t>
  </si>
  <si>
    <t>4420 2219 5171 4004 0005542040009</t>
  </si>
  <si>
    <r>
      <t>r. 2020:</t>
    </r>
    <r>
      <rPr>
        <sz val="8"/>
        <rFont val="Arial"/>
        <family val="2"/>
        <charset val="238"/>
      </rPr>
      <t xml:space="preserve"> dokončení a čerpání za PD, aktuální cena realizace dle PD 2 500 000 vč. dozorů atd., v řešení opěrná zeď a přemístění sloupů VO, po vydání SP možná realizace od r. 2021</t>
    </r>
  </si>
  <si>
    <t>oprava komunikace ul. Nad Pramenem</t>
  </si>
  <si>
    <t>oprava komunikace ul. Želechovická</t>
  </si>
  <si>
    <t>oprava schodů ke vchodům z ul. Přílucká</t>
  </si>
  <si>
    <r>
      <t xml:space="preserve">KMČ vyčleňuje </t>
    </r>
    <r>
      <rPr>
        <b/>
        <sz val="10"/>
        <rFont val="Arial"/>
        <family val="2"/>
        <charset val="238"/>
      </rPr>
      <t>100 000</t>
    </r>
  </si>
  <si>
    <r>
      <t>KMČ vyčleňuje</t>
    </r>
    <r>
      <rPr>
        <b/>
        <sz val="10"/>
        <rFont val="Arial"/>
        <family val="2"/>
        <charset val="238"/>
      </rPr>
      <t xml:space="preserve"> 10 000</t>
    </r>
  </si>
  <si>
    <r>
      <t>KMČ vyčleňuje</t>
    </r>
    <r>
      <rPr>
        <b/>
        <sz val="10"/>
        <rFont val="Arial"/>
        <family val="2"/>
        <charset val="238"/>
      </rPr>
      <t xml:space="preserve"> 35 000</t>
    </r>
  </si>
  <si>
    <r>
      <t xml:space="preserve">Kryto rozpočtem k 31.12.2020    </t>
    </r>
    <r>
      <rPr>
        <sz val="10"/>
        <rFont val="Arial"/>
        <family val="2"/>
        <charset val="238"/>
      </rPr>
      <t xml:space="preserve">   </t>
    </r>
    <r>
      <rPr>
        <b/>
        <sz val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           (v Kč)</t>
    </r>
  </si>
  <si>
    <t>Čerpání             k 31.12.2020                           (v Kč)</t>
  </si>
  <si>
    <t xml:space="preserve">Stav 2020 </t>
  </si>
  <si>
    <t>Kryto rozpočtem k 31.12.2020</t>
  </si>
  <si>
    <t>Čerpání k 31.12.2020</t>
  </si>
  <si>
    <r>
      <t>Převod do r. 2021:</t>
    </r>
    <r>
      <rPr>
        <sz val="10"/>
        <rFont val="Arial"/>
        <family val="2"/>
        <charset val="238"/>
      </rPr>
      <t xml:space="preserve"> 5 884 000 Kč</t>
    </r>
  </si>
  <si>
    <t>SP</t>
  </si>
  <si>
    <t>Čerpání: slavnost 5. výročí sv. Ant. 1 571 Kč, materiál na květinovou výzdobu 469 Kč</t>
  </si>
  <si>
    <t>Čerpání: poskytnuté náhrady 3 000 Kč, občerstvení na jednání KMČ 120 Kč, revize el. spotřebičů 1 512 Kč</t>
  </si>
  <si>
    <t>IZ</t>
  </si>
  <si>
    <t>viz poznámka</t>
  </si>
  <si>
    <r>
      <t xml:space="preserve">r. 2020: </t>
    </r>
    <r>
      <rPr>
        <sz val="8"/>
        <rFont val="Arial"/>
        <family val="2"/>
        <charset val="238"/>
      </rPr>
      <t>dokončení a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čerpání za PD, realizace r. 2021 - 2023 z rozpočtu SMZ, vydáno UR, 11/2020: probíhá SP, realizace r. 2021 - 2023</t>
    </r>
    <r>
      <rPr>
        <b/>
        <sz val="8"/>
        <rFont val="Arial"/>
        <family val="2"/>
        <charset val="238"/>
      </rPr>
      <t>,</t>
    </r>
    <r>
      <rPr>
        <sz val="8"/>
        <rFont val="Arial"/>
        <family val="2"/>
        <charset val="238"/>
      </rPr>
      <t xml:space="preserve"> čerpání 5 261 Kč za PD</t>
    </r>
  </si>
  <si>
    <r>
      <t xml:space="preserve">r. 2020: </t>
    </r>
    <r>
      <rPr>
        <sz val="8"/>
        <rFont val="Arial"/>
        <family val="2"/>
        <charset val="238"/>
      </rPr>
      <t>navýšení ceny realizace na 1,8 mil. Kč, čerp. za PD 57 808 Kč</t>
    </r>
    <r>
      <rPr>
        <b/>
        <sz val="8"/>
        <rFont val="Arial"/>
        <family val="2"/>
        <charset val="238"/>
      </rPr>
      <t xml:space="preserve">, </t>
    </r>
    <r>
      <rPr>
        <sz val="8"/>
        <rFont val="Arial"/>
        <family val="2"/>
        <charset val="238"/>
      </rPr>
      <t>v 1/2020 vydáno SP, probíhá vyřizování smluvních vztahů na přeložky sítí, výběr zhotovitele 10/2020, realizace do 06/2021</t>
    </r>
  </si>
  <si>
    <t>akce pozastavena</t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</si>
  <si>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zpevněná plocha z kamenných šlapáků a posezení z dřevěných trámů, nacenění cca 100 000 Kč, 9/2020: příprava návrhu a cenové nabídky na zpevněnou plochu a posezení, realizace do 31. 5. 2021</t>
    </r>
  </si>
  <si>
    <r>
      <rPr>
        <b/>
        <sz val="8"/>
        <rFont val="Arial"/>
        <family val="2"/>
        <charset val="238"/>
      </rPr>
      <t xml:space="preserve">r. 2020: </t>
    </r>
    <r>
      <rPr>
        <sz val="8"/>
        <rFont val="Arial"/>
        <family val="2"/>
        <charset val="238"/>
      </rPr>
      <t>údržba zeleně - 3x štěrkový záhon u Přístavu 3 506 Kč</t>
    </r>
  </si>
  <si>
    <t>Dopravní řešení křižovatky Pančava a Boněcko I</t>
  </si>
  <si>
    <r>
      <t xml:space="preserve">r. 2020:  </t>
    </r>
    <r>
      <rPr>
        <sz val="8"/>
        <rFont val="Arial"/>
        <family val="2"/>
        <charset val="238"/>
      </rPr>
      <t>nacenění ve výši 8,5 mil. Kč je bez vybudování kanalizace, čerp. za IZ cca 3 025 Kč, zadání PD v r. 2021</t>
    </r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</si>
  <si>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akce doplněna po konzultaci s OD, nacenění cca 200 000 Kč, bude realizováno v r. 2021</t>
    </r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</si>
  <si>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dokončení akcí z r. 2019 - oprava schodů ul. Přílucká cca 120 000 Kč (zrealizováno); oprava komunikace Nad Pramenem cca 60 000 Kč (částečně realizováno, nutné položení živice, dokončení jaro 2021), instalace 2 ks košů k lavičkám na ul. Peroutkovo nábř. (částečně zrealizováno), oprava komunikace ul. Želechovická (částečně zrealizováno, dokončení jaro 2021, v 1/2021 bude doplněno krytí o 63 000 Kč) + nový požadavek na umístění stojanu na kola u budovy KaMČ, upřesnit krytí na umístění stojanu</t>
    </r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</si>
  <si>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částečná realizace, dokončení v r. 2021, v 1/2021 bude převedeno 63 000 Kč na prioritu č. 1/2020 (oprava komunikace ul. Želechovická)</t>
    </r>
  </si>
  <si>
    <r>
      <t xml:space="preserve">Kryto rozpočtem k 31.12.2020 </t>
    </r>
    <r>
      <rPr>
        <b/>
        <sz val="10"/>
        <rFont val="Arial"/>
        <family val="2"/>
        <charset val="238"/>
      </rPr>
      <t xml:space="preserve"> (v Kč)</t>
    </r>
  </si>
  <si>
    <t>Kvalif. odhad finanční náročnosti (v Kč)</t>
  </si>
  <si>
    <t>Čerpání k 31.12.2020 (v Kč)</t>
  </si>
  <si>
    <t xml:space="preserve">1/
2015 </t>
  </si>
  <si>
    <r>
      <t xml:space="preserve">950 000
</t>
    </r>
    <r>
      <rPr>
        <sz val="10"/>
        <rFont val="Arial"/>
        <family val="2"/>
        <charset val="238"/>
      </rPr>
      <t>realizace křižovatka</t>
    </r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</si>
  <si>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navýšení krytí za zpracování PD na 150 000 Kč, čerpání za IZ 3 630 Kč, zadání PD v r. 2021, </t>
    </r>
    <r>
      <rPr>
        <b/>
        <sz val="8"/>
        <rFont val="Arial"/>
        <family val="2"/>
        <charset val="238"/>
      </rPr>
      <t>požadavek ze strany KMČ na financování ze strany SMZ</t>
    </r>
  </si>
  <si>
    <r>
      <t xml:space="preserve">5 000
</t>
    </r>
    <r>
      <rPr>
        <sz val="10"/>
        <rFont val="Arial"/>
        <family val="2"/>
        <charset val="238"/>
      </rPr>
      <t xml:space="preserve">IZ                </t>
    </r>
    <r>
      <rPr>
        <b/>
        <sz val="10"/>
        <rFont val="Arial"/>
        <family val="2"/>
        <charset val="238"/>
      </rPr>
      <t>150 000</t>
    </r>
    <r>
      <rPr>
        <sz val="10"/>
        <rFont val="Arial"/>
        <family val="2"/>
        <charset val="238"/>
      </rPr>
      <t xml:space="preserve">                  PD                      </t>
    </r>
    <r>
      <rPr>
        <b/>
        <sz val="10"/>
        <rFont val="Arial"/>
        <family val="2"/>
        <charset val="238"/>
      </rPr>
      <t xml:space="preserve"> 5 500 000</t>
    </r>
    <r>
      <rPr>
        <sz val="10"/>
        <rFont val="Arial"/>
        <family val="2"/>
        <charset val="238"/>
      </rPr>
      <t xml:space="preserve"> realizace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</si>
</sst>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Kč&quot;"/>
    <numFmt numFmtId="165" formatCode="#,##0_ ;[Red]\-#,##0\ "/>
  </numFmts>
  <fonts count="26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color indexed="12"/>
      <name val="Arial"/>
      <family val="2"/>
      <charset val="238"/>
    </font>
    <font>
      <sz val="8"/>
      <color indexed="12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10"/>
      <color indexed="10"/>
      <name val="Arial"/>
      <family val="2"/>
      <charset val="238"/>
    </font>
    <font>
      <b/>
      <u/>
      <sz val="8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9"/>
      <color rgb="FF0070C0"/>
      <name val="Arial"/>
      <family val="2"/>
      <charset val="238"/>
    </font>
    <font>
      <b/>
      <sz val="10"/>
      <color rgb="FF00B0F0"/>
      <name val="Arial"/>
      <family val="2"/>
      <charset val="238"/>
    </font>
    <font>
      <i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0" fontId="4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/>
    <xf numFmtId="0" fontId="5" fillId="3" borderId="5" xfId="0" applyFont="1" applyFill="1" applyBorder="1" applyAlignment="1"/>
    <xf numFmtId="0" fontId="2" fillId="3" borderId="5" xfId="0" applyFont="1" applyFill="1" applyBorder="1"/>
    <xf numFmtId="0" fontId="0" fillId="3" borderId="5" xfId="0" applyFill="1" applyBorder="1"/>
    <xf numFmtId="0" fontId="0" fillId="3" borderId="6" xfId="0" applyFill="1" applyBorder="1"/>
    <xf numFmtId="0" fontId="8" fillId="3" borderId="7" xfId="0" applyFont="1" applyFill="1" applyBorder="1" applyAlignment="1"/>
    <xf numFmtId="0" fontId="8" fillId="3" borderId="0" xfId="0" applyFont="1" applyFill="1" applyBorder="1" applyAlignment="1"/>
    <xf numFmtId="0" fontId="0" fillId="3" borderId="0" xfId="0" applyFill="1" applyBorder="1"/>
    <xf numFmtId="0" fontId="0" fillId="3" borderId="8" xfId="0" applyFill="1" applyBorder="1"/>
    <xf numFmtId="0" fontId="2" fillId="3" borderId="9" xfId="0" applyFont="1" applyFill="1" applyBorder="1" applyAlignment="1"/>
    <xf numFmtId="0" fontId="5" fillId="3" borderId="10" xfId="0" applyFont="1" applyFill="1" applyBorder="1" applyAlignment="1"/>
    <xf numFmtId="0" fontId="0" fillId="3" borderId="10" xfId="0" applyFill="1" applyBorder="1"/>
    <xf numFmtId="0" fontId="0" fillId="3" borderId="11" xfId="0" applyFill="1" applyBorder="1"/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6" fillId="3" borderId="4" xfId="0" applyFont="1" applyFill="1" applyBorder="1" applyAlignment="1">
      <alignment wrapText="1"/>
    </xf>
    <xf numFmtId="0" fontId="8" fillId="3" borderId="7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1" fillId="3" borderId="19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11" fillId="2" borderId="22" xfId="0" applyNumberFormat="1" applyFont="1" applyFill="1" applyBorder="1" applyAlignment="1">
      <alignment horizontal="left" vertical="center" wrapText="1"/>
    </xf>
    <xf numFmtId="0" fontId="10" fillId="2" borderId="22" xfId="0" applyFont="1" applyFill="1" applyBorder="1" applyAlignment="1">
      <alignment horizontal="left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3" fontId="15" fillId="2" borderId="2" xfId="0" applyNumberFormat="1" applyFont="1" applyFill="1" applyBorder="1" applyAlignment="1">
      <alignment horizontal="center" vertical="center" wrapText="1"/>
    </xf>
    <xf numFmtId="3" fontId="1" fillId="3" borderId="16" xfId="0" applyNumberFormat="1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 wrapText="1"/>
    </xf>
    <xf numFmtId="0" fontId="3" fillId="0" borderId="0" xfId="0" applyFont="1"/>
    <xf numFmtId="0" fontId="15" fillId="2" borderId="2" xfId="0" applyFont="1" applyFill="1" applyBorder="1" applyAlignment="1">
      <alignment horizontal="center" vertical="center" wrapText="1"/>
    </xf>
    <xf numFmtId="3" fontId="0" fillId="2" borderId="2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4" fontId="1" fillId="2" borderId="27" xfId="0" applyNumberFormat="1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/>
    </xf>
    <xf numFmtId="3" fontId="1" fillId="2" borderId="27" xfId="0" applyNumberFormat="1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left" vertical="center" wrapText="1"/>
    </xf>
    <xf numFmtId="0" fontId="1" fillId="3" borderId="23" xfId="0" applyFont="1" applyFill="1" applyBorder="1" applyAlignment="1">
      <alignment horizontal="center" vertical="center" wrapText="1"/>
    </xf>
    <xf numFmtId="164" fontId="0" fillId="0" borderId="0" xfId="0" applyNumberFormat="1"/>
    <xf numFmtId="3" fontId="11" fillId="2" borderId="32" xfId="0" applyNumberFormat="1" applyFont="1" applyFill="1" applyBorder="1" applyAlignment="1">
      <alignment horizontal="left" vertical="center" wrapText="1"/>
    </xf>
    <xf numFmtId="0" fontId="11" fillId="2" borderId="28" xfId="0" applyFont="1" applyFill="1" applyBorder="1" applyAlignment="1">
      <alignment horizontal="left" vertical="center" wrapText="1"/>
    </xf>
    <xf numFmtId="0" fontId="1" fillId="2" borderId="36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left" vertical="center" wrapText="1"/>
    </xf>
    <xf numFmtId="4" fontId="1" fillId="2" borderId="36" xfId="0" applyNumberFormat="1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left" vertical="center" wrapText="1"/>
    </xf>
    <xf numFmtId="0" fontId="10" fillId="2" borderId="32" xfId="0" applyFont="1" applyFill="1" applyBorder="1" applyAlignment="1">
      <alignment horizontal="left" vertical="center" wrapText="1"/>
    </xf>
    <xf numFmtId="0" fontId="11" fillId="2" borderId="37" xfId="0" applyFont="1" applyFill="1" applyBorder="1" applyAlignment="1">
      <alignment horizontal="left" vertical="center" wrapText="1"/>
    </xf>
    <xf numFmtId="0" fontId="1" fillId="2" borderId="33" xfId="0" applyFont="1" applyFill="1" applyBorder="1" applyAlignment="1">
      <alignment horizontal="center" vertical="center"/>
    </xf>
    <xf numFmtId="3" fontId="1" fillId="2" borderId="33" xfId="0" applyNumberFormat="1" applyFont="1" applyFill="1" applyBorder="1" applyAlignment="1">
      <alignment horizontal="center" vertical="center" wrapText="1"/>
    </xf>
    <xf numFmtId="4" fontId="1" fillId="2" borderId="33" xfId="0" applyNumberFormat="1" applyFont="1" applyFill="1" applyBorder="1" applyAlignment="1">
      <alignment horizontal="center" vertical="center" wrapText="1"/>
    </xf>
    <xf numFmtId="2" fontId="1" fillId="2" borderId="27" xfId="0" applyNumberFormat="1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left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  <xf numFmtId="49" fontId="0" fillId="2" borderId="29" xfId="0" applyNumberFormat="1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/>
    </xf>
    <xf numFmtId="3" fontId="1" fillId="2" borderId="38" xfId="0" applyNumberFormat="1" applyFont="1" applyFill="1" applyBorder="1" applyAlignment="1">
      <alignment horizontal="center" vertical="center" wrapText="1"/>
    </xf>
    <xf numFmtId="4" fontId="1" fillId="2" borderId="38" xfId="0" applyNumberFormat="1" applyFont="1" applyFill="1" applyBorder="1" applyAlignment="1">
      <alignment horizontal="center" vertical="center" wrapText="1"/>
    </xf>
    <xf numFmtId="49" fontId="0" fillId="2" borderId="19" xfId="0" applyNumberFormat="1" applyFont="1" applyFill="1" applyBorder="1" applyAlignment="1">
      <alignment horizontal="left" vertical="center" wrapText="1"/>
    </xf>
    <xf numFmtId="0" fontId="15" fillId="2" borderId="38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3" fontId="22" fillId="2" borderId="2" xfId="0" applyNumberFormat="1" applyFont="1" applyFill="1" applyBorder="1" applyAlignment="1">
      <alignment horizontal="center" vertical="center" wrapText="1"/>
    </xf>
    <xf numFmtId="3" fontId="3" fillId="2" borderId="38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left" vertical="center" wrapText="1"/>
    </xf>
    <xf numFmtId="49" fontId="0" fillId="2" borderId="2" xfId="0" applyNumberFormat="1" applyFont="1" applyFill="1" applyBorder="1" applyAlignment="1">
      <alignment horizontal="left" vertical="center" wrapText="1"/>
    </xf>
    <xf numFmtId="49" fontId="0" fillId="2" borderId="36" xfId="0" applyNumberFormat="1" applyFont="1" applyFill="1" applyBorder="1" applyAlignment="1">
      <alignment horizontal="left" vertical="center" wrapText="1"/>
    </xf>
    <xf numFmtId="49" fontId="0" fillId="0" borderId="2" xfId="0" applyNumberFormat="1" applyFont="1" applyBorder="1" applyAlignment="1">
      <alignment horizontal="left" vertical="center" wrapText="1"/>
    </xf>
    <xf numFmtId="165" fontId="24" fillId="2" borderId="36" xfId="0" applyNumberFormat="1" applyFont="1" applyFill="1" applyBorder="1" applyAlignment="1">
      <alignment horizontal="center" vertical="center" wrapText="1"/>
    </xf>
    <xf numFmtId="165" fontId="24" fillId="2" borderId="2" xfId="0" applyNumberFormat="1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left" vertical="center" wrapText="1"/>
    </xf>
    <xf numFmtId="0" fontId="10" fillId="3" borderId="14" xfId="0" applyFont="1" applyFill="1" applyBorder="1" applyAlignment="1">
      <alignment horizontal="left" vertical="center" wrapText="1"/>
    </xf>
    <xf numFmtId="0" fontId="11" fillId="4" borderId="41" xfId="0" applyFont="1" applyFill="1" applyBorder="1" applyAlignment="1">
      <alignment horizontal="left" vertical="center" wrapText="1"/>
    </xf>
    <xf numFmtId="165" fontId="22" fillId="2" borderId="2" xfId="0" applyNumberFormat="1" applyFont="1" applyFill="1" applyBorder="1" applyAlignment="1">
      <alignment horizontal="center" vertical="center" wrapText="1"/>
    </xf>
    <xf numFmtId="3" fontId="0" fillId="2" borderId="38" xfId="0" applyNumberFormat="1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/>
    </xf>
    <xf numFmtId="3" fontId="1" fillId="2" borderId="38" xfId="0" applyNumberFormat="1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  <xf numFmtId="165" fontId="22" fillId="4" borderId="27" xfId="0" applyNumberFormat="1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/>
    </xf>
    <xf numFmtId="3" fontId="1" fillId="2" borderId="39" xfId="0" applyNumberFormat="1" applyFont="1" applyFill="1" applyBorder="1" applyAlignment="1">
      <alignment horizontal="center" vertical="center" wrapText="1"/>
    </xf>
    <xf numFmtId="4" fontId="1" fillId="2" borderId="39" xfId="0" applyNumberFormat="1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49" fontId="0" fillId="2" borderId="39" xfId="0" applyNumberFormat="1" applyFont="1" applyFill="1" applyBorder="1" applyAlignment="1">
      <alignment horizontal="left" vertical="center" wrapText="1"/>
    </xf>
    <xf numFmtId="165" fontId="1" fillId="3" borderId="2" xfId="0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/>
    </xf>
    <xf numFmtId="3" fontId="1" fillId="2" borderId="38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5" fontId="22" fillId="4" borderId="2" xfId="0" applyNumberFormat="1" applyFont="1" applyFill="1" applyBorder="1" applyAlignment="1">
      <alignment horizontal="center" vertical="center" wrapText="1"/>
    </xf>
    <xf numFmtId="4" fontId="0" fillId="3" borderId="3" xfId="0" applyNumberFormat="1" applyFont="1" applyFill="1" applyBorder="1" applyAlignment="1">
      <alignment horizontal="center" vertical="center" wrapText="1"/>
    </xf>
    <xf numFmtId="3" fontId="11" fillId="2" borderId="37" xfId="0" applyNumberFormat="1" applyFont="1" applyFill="1" applyBorder="1" applyAlignment="1">
      <alignment horizontal="left" vertical="center" wrapText="1"/>
    </xf>
    <xf numFmtId="3" fontId="1" fillId="2" borderId="38" xfId="0" applyNumberFormat="1" applyFont="1" applyFill="1" applyBorder="1" applyAlignment="1">
      <alignment horizontal="center" vertical="center" wrapText="1"/>
    </xf>
    <xf numFmtId="0" fontId="25" fillId="2" borderId="32" xfId="0" applyFont="1" applyFill="1" applyBorder="1" applyAlignment="1">
      <alignment horizontal="left" vertical="center" wrapText="1"/>
    </xf>
    <xf numFmtId="0" fontId="25" fillId="2" borderId="22" xfId="0" applyFont="1" applyFill="1" applyBorder="1" applyAlignment="1">
      <alignment horizontal="left" vertical="center" wrapText="1"/>
    </xf>
    <xf numFmtId="4" fontId="1" fillId="2" borderId="38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left" vertical="center" wrapText="1"/>
    </xf>
    <xf numFmtId="0" fontId="1" fillId="2" borderId="33" xfId="0" applyFont="1" applyFill="1" applyBorder="1" applyAlignment="1">
      <alignment horizontal="left" vertical="center" wrapText="1"/>
    </xf>
    <xf numFmtId="0" fontId="18" fillId="0" borderId="5" xfId="0" applyFont="1" applyBorder="1" applyAlignment="1">
      <alignment vertical="center" wrapText="1"/>
    </xf>
    <xf numFmtId="0" fontId="0" fillId="0" borderId="5" xfId="0" applyBorder="1" applyAlignment="1"/>
    <xf numFmtId="0" fontId="1" fillId="2" borderId="38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64" fontId="2" fillId="3" borderId="0" xfId="0" applyNumberFormat="1" applyFont="1" applyFill="1" applyBorder="1" applyAlignment="1"/>
    <xf numFmtId="164" fontId="0" fillId="0" borderId="0" xfId="0" applyNumberFormat="1" applyAlignment="1"/>
    <xf numFmtId="164" fontId="2" fillId="3" borderId="10" xfId="0" applyNumberFormat="1" applyFont="1" applyFill="1" applyBorder="1" applyAlignment="1"/>
    <xf numFmtId="164" fontId="0" fillId="0" borderId="10" xfId="0" applyNumberFormat="1" applyBorder="1" applyAlignment="1"/>
    <xf numFmtId="3" fontId="1" fillId="2" borderId="38" xfId="0" applyNumberFormat="1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49" fontId="1" fillId="2" borderId="35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3" fontId="1" fillId="2" borderId="26" xfId="0" applyNumberFormat="1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3" fontId="1" fillId="4" borderId="26" xfId="0" applyNumberFormat="1" applyFont="1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 wrapText="1"/>
    </xf>
    <xf numFmtId="0" fontId="0" fillId="4" borderId="34" xfId="0" applyFill="1" applyBorder="1" applyAlignment="1">
      <alignment horizontal="center" vertical="center" wrapText="1"/>
    </xf>
    <xf numFmtId="3" fontId="15" fillId="2" borderId="38" xfId="0" applyNumberFormat="1" applyFont="1" applyFill="1" applyBorder="1" applyAlignment="1">
      <alignment horizontal="center" vertical="center" wrapText="1"/>
    </xf>
    <xf numFmtId="4" fontId="1" fillId="2" borderId="38" xfId="0" applyNumberFormat="1" applyFont="1" applyFill="1" applyBorder="1" applyAlignment="1">
      <alignment horizontal="center" vertical="center" wrapText="1"/>
    </xf>
    <xf numFmtId="4" fontId="0" fillId="0" borderId="39" xfId="0" applyNumberFormat="1" applyBorder="1" applyAlignment="1">
      <alignment horizontal="center" vertical="center" wrapText="1"/>
    </xf>
    <xf numFmtId="4" fontId="1" fillId="2" borderId="26" xfId="0" applyNumberFormat="1" applyFont="1" applyFill="1" applyBorder="1" applyAlignment="1">
      <alignment horizontal="center" vertical="center" wrapText="1"/>
    </xf>
    <xf numFmtId="4" fontId="0" fillId="0" borderId="27" xfId="0" applyNumberFormat="1" applyBorder="1" applyAlignment="1">
      <alignment horizontal="center" vertical="center" wrapText="1"/>
    </xf>
    <xf numFmtId="4" fontId="0" fillId="0" borderId="34" xfId="0" applyNumberFormat="1" applyBorder="1" applyAlignment="1">
      <alignment horizontal="center" vertical="center" wrapText="1"/>
    </xf>
    <xf numFmtId="2" fontId="1" fillId="2" borderId="26" xfId="0" applyNumberFormat="1" applyFont="1" applyFill="1" applyBorder="1" applyAlignment="1">
      <alignment horizontal="center" vertical="center" wrapText="1"/>
    </xf>
    <xf numFmtId="2" fontId="1" fillId="2" borderId="38" xfId="0" applyNumberFormat="1" applyFont="1" applyFill="1" applyBorder="1" applyAlignment="1">
      <alignment horizontal="center" vertical="center" wrapText="1"/>
    </xf>
    <xf numFmtId="3" fontId="15" fillId="2" borderId="26" xfId="0" applyNumberFormat="1" applyFont="1" applyFill="1" applyBorder="1" applyAlignment="1">
      <alignment horizontal="center" vertical="center" wrapText="1"/>
    </xf>
    <xf numFmtId="3" fontId="0" fillId="2" borderId="26" xfId="0" applyNumberFormat="1" applyFont="1" applyFill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3" fontId="3" fillId="2" borderId="38" xfId="0" applyNumberFormat="1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tabSelected="1" topLeftCell="A7" zoomScaleNormal="100" workbookViewId="0">
      <selection activeCell="A69" sqref="A69:XFD69"/>
    </sheetView>
  </sheetViews>
  <sheetFormatPr defaultRowHeight="12.75" outlineLevelRow="1" x14ac:dyDescent="0.2"/>
  <cols>
    <col min="1" max="1" width="5.140625" style="1" customWidth="1"/>
    <col min="2" max="2" width="33.5703125" style="1" customWidth="1"/>
    <col min="3" max="3" width="8.140625" customWidth="1"/>
    <col min="4" max="4" width="10.28515625" style="1" customWidth="1"/>
    <col min="5" max="5" width="10.5703125" customWidth="1"/>
    <col min="6" max="6" width="11.42578125" customWidth="1"/>
    <col min="7" max="7" width="11.140625" customWidth="1"/>
    <col min="8" max="8" width="45.7109375" customWidth="1"/>
    <col min="9" max="9" width="37.85546875" customWidth="1"/>
  </cols>
  <sheetData>
    <row r="1" spans="1:12" s="2" customFormat="1" ht="24" customHeight="1" x14ac:dyDescent="0.35">
      <c r="A1" s="5" t="s">
        <v>34</v>
      </c>
      <c r="B1" s="30"/>
      <c r="C1" s="6"/>
      <c r="D1" s="6"/>
      <c r="E1" s="7"/>
      <c r="F1" s="8"/>
      <c r="G1" s="8"/>
      <c r="H1" s="9"/>
    </row>
    <row r="2" spans="1:12" s="2" customFormat="1" ht="20.25" customHeight="1" x14ac:dyDescent="0.25">
      <c r="A2" s="10" t="s">
        <v>40</v>
      </c>
      <c r="B2" s="31"/>
      <c r="C2" s="11"/>
      <c r="D2" s="11"/>
      <c r="E2" s="132">
        <v>2200000</v>
      </c>
      <c r="F2" s="133"/>
      <c r="G2" s="12"/>
      <c r="H2" s="13"/>
    </row>
    <row r="3" spans="1:12" s="2" customFormat="1" ht="20.25" customHeight="1" x14ac:dyDescent="0.25">
      <c r="A3" s="10" t="s">
        <v>41</v>
      </c>
      <c r="B3" s="31"/>
      <c r="C3" s="11"/>
      <c r="D3" s="11"/>
      <c r="E3" s="132">
        <v>4009000</v>
      </c>
      <c r="F3" s="133"/>
      <c r="G3" s="12"/>
      <c r="H3" s="13"/>
    </row>
    <row r="4" spans="1:12" s="2" customFormat="1" ht="20.25" customHeight="1" x14ac:dyDescent="0.3">
      <c r="A4" s="14" t="s">
        <v>42</v>
      </c>
      <c r="B4" s="32"/>
      <c r="C4" s="15"/>
      <c r="D4" s="15"/>
      <c r="E4" s="134">
        <f>SUM(E2:F3)</f>
        <v>6209000</v>
      </c>
      <c r="F4" s="135"/>
      <c r="G4" s="16"/>
      <c r="H4" s="17"/>
    </row>
    <row r="5" spans="1:12" s="2" customFormat="1" ht="69.599999999999994" customHeight="1" thickBot="1" x14ac:dyDescent="0.25">
      <c r="A5" s="39" t="s">
        <v>1</v>
      </c>
      <c r="B5" s="40" t="s">
        <v>35</v>
      </c>
      <c r="C5" s="41" t="s">
        <v>0</v>
      </c>
      <c r="D5" s="42" t="s">
        <v>11</v>
      </c>
      <c r="E5" s="42" t="s">
        <v>111</v>
      </c>
      <c r="F5" s="42" t="s">
        <v>112</v>
      </c>
      <c r="G5" s="42" t="s">
        <v>113</v>
      </c>
      <c r="H5" s="28" t="s">
        <v>2</v>
      </c>
    </row>
    <row r="6" spans="1:12" ht="28.5" customHeight="1" thickTop="1" x14ac:dyDescent="0.2">
      <c r="A6" s="140" t="s">
        <v>38</v>
      </c>
      <c r="B6" s="138" t="s">
        <v>52</v>
      </c>
      <c r="C6" s="130" t="s">
        <v>29</v>
      </c>
      <c r="D6" s="136" t="s">
        <v>138</v>
      </c>
      <c r="E6" s="136">
        <v>150000</v>
      </c>
      <c r="F6" s="153">
        <v>3630</v>
      </c>
      <c r="G6" s="152" t="s">
        <v>120</v>
      </c>
      <c r="H6" s="67" t="s">
        <v>100</v>
      </c>
    </row>
    <row r="7" spans="1:12" ht="57" customHeight="1" x14ac:dyDescent="0.2">
      <c r="A7" s="141"/>
      <c r="B7" s="139"/>
      <c r="C7" s="131"/>
      <c r="D7" s="137"/>
      <c r="E7" s="137"/>
      <c r="F7" s="154"/>
      <c r="G7" s="137"/>
      <c r="H7" s="114" t="s">
        <v>137</v>
      </c>
    </row>
    <row r="8" spans="1:12" hidden="1" x14ac:dyDescent="0.2">
      <c r="A8" s="141"/>
      <c r="B8" s="77" t="s">
        <v>53</v>
      </c>
      <c r="C8" s="57"/>
      <c r="D8" s="58"/>
      <c r="E8" s="106"/>
      <c r="F8" s="73"/>
      <c r="G8" s="75"/>
      <c r="H8" s="59"/>
    </row>
    <row r="9" spans="1:12" ht="22.5" x14ac:dyDescent="0.2">
      <c r="A9" s="140" t="s">
        <v>135</v>
      </c>
      <c r="B9" s="138" t="s">
        <v>22</v>
      </c>
      <c r="C9" s="130" t="s">
        <v>29</v>
      </c>
      <c r="D9" s="136" t="s">
        <v>136</v>
      </c>
      <c r="E9" s="136">
        <v>0</v>
      </c>
      <c r="F9" s="153">
        <v>0</v>
      </c>
      <c r="G9" s="164" t="s">
        <v>124</v>
      </c>
      <c r="H9" s="121" t="s">
        <v>44</v>
      </c>
    </row>
    <row r="10" spans="1:12" x14ac:dyDescent="0.2">
      <c r="A10" s="141"/>
      <c r="B10" s="139"/>
      <c r="C10" s="131"/>
      <c r="D10" s="137"/>
      <c r="E10" s="137"/>
      <c r="F10" s="137"/>
      <c r="G10" s="137"/>
      <c r="H10" s="62" t="s">
        <v>43</v>
      </c>
    </row>
    <row r="11" spans="1:12" ht="67.5" x14ac:dyDescent="0.2">
      <c r="A11" s="141"/>
      <c r="B11" s="139"/>
      <c r="C11" s="131"/>
      <c r="D11" s="137"/>
      <c r="E11" s="137"/>
      <c r="F11" s="137"/>
      <c r="G11" s="137"/>
      <c r="H11" s="62" t="s">
        <v>71</v>
      </c>
    </row>
    <row r="12" spans="1:12" ht="22.5" x14ac:dyDescent="0.2">
      <c r="A12" s="141"/>
      <c r="B12" s="139"/>
      <c r="C12" s="131"/>
      <c r="D12" s="137"/>
      <c r="E12" s="137"/>
      <c r="F12" s="137"/>
      <c r="G12" s="137"/>
      <c r="H12" s="62" t="s">
        <v>72</v>
      </c>
    </row>
    <row r="13" spans="1:12" ht="22.5" x14ac:dyDescent="0.2">
      <c r="A13" s="141"/>
      <c r="B13" s="139"/>
      <c r="C13" s="131"/>
      <c r="D13" s="137"/>
      <c r="E13" s="137"/>
      <c r="F13" s="137"/>
      <c r="G13" s="137"/>
      <c r="H13" s="62" t="s">
        <v>91</v>
      </c>
      <c r="K13" s="48"/>
    </row>
    <row r="14" spans="1:12" hidden="1" x14ac:dyDescent="0.2">
      <c r="A14" s="142"/>
      <c r="B14" s="81" t="s">
        <v>83</v>
      </c>
      <c r="C14" s="64"/>
      <c r="D14" s="27"/>
      <c r="E14" s="96"/>
      <c r="F14" s="43"/>
      <c r="G14" s="36"/>
      <c r="H14" s="37"/>
      <c r="K14" s="48"/>
    </row>
    <row r="15" spans="1:12" x14ac:dyDescent="0.2">
      <c r="A15" s="140" t="s">
        <v>12</v>
      </c>
      <c r="B15" s="138" t="s">
        <v>65</v>
      </c>
      <c r="C15" s="130" t="s">
        <v>29</v>
      </c>
      <c r="D15" s="136" t="s">
        <v>66</v>
      </c>
      <c r="E15" s="136">
        <v>100000</v>
      </c>
      <c r="F15" s="153">
        <v>3025</v>
      </c>
      <c r="G15" s="152" t="s">
        <v>120</v>
      </c>
      <c r="H15" s="69" t="s">
        <v>47</v>
      </c>
      <c r="L15" s="48"/>
    </row>
    <row r="16" spans="1:12" x14ac:dyDescent="0.2">
      <c r="A16" s="141"/>
      <c r="B16" s="139"/>
      <c r="C16" s="131"/>
      <c r="D16" s="137"/>
      <c r="E16" s="137"/>
      <c r="F16" s="154"/>
      <c r="G16" s="137"/>
      <c r="H16" s="65" t="s">
        <v>45</v>
      </c>
      <c r="L16" s="48"/>
    </row>
    <row r="17" spans="1:12" ht="22.5" x14ac:dyDescent="0.2">
      <c r="A17" s="141"/>
      <c r="B17" s="139"/>
      <c r="C17" s="131"/>
      <c r="D17" s="137"/>
      <c r="E17" s="137"/>
      <c r="F17" s="154"/>
      <c r="G17" s="137"/>
      <c r="H17" s="65" t="s">
        <v>46</v>
      </c>
      <c r="L17" s="48"/>
    </row>
    <row r="18" spans="1:12" ht="45" x14ac:dyDescent="0.2">
      <c r="A18" s="141"/>
      <c r="B18" s="139"/>
      <c r="C18" s="131"/>
      <c r="D18" s="137"/>
      <c r="E18" s="137"/>
      <c r="F18" s="154"/>
      <c r="G18" s="137"/>
      <c r="H18" s="65" t="s">
        <v>68</v>
      </c>
      <c r="L18" s="48"/>
    </row>
    <row r="19" spans="1:12" ht="22.5" x14ac:dyDescent="0.2">
      <c r="A19" s="141"/>
      <c r="B19" s="139"/>
      <c r="C19" s="131"/>
      <c r="D19" s="137"/>
      <c r="E19" s="137"/>
      <c r="F19" s="154"/>
      <c r="G19" s="137"/>
      <c r="H19" s="65" t="s">
        <v>128</v>
      </c>
    </row>
    <row r="20" spans="1:12" hidden="1" x14ac:dyDescent="0.2">
      <c r="A20" s="142"/>
      <c r="B20" s="93" t="s">
        <v>84</v>
      </c>
      <c r="C20" s="4"/>
      <c r="D20" s="27"/>
      <c r="E20" s="97"/>
      <c r="F20" s="44"/>
      <c r="G20" s="45"/>
      <c r="H20" s="47"/>
    </row>
    <row r="21" spans="1:12" ht="12.75" customHeight="1" x14ac:dyDescent="0.2">
      <c r="A21" s="140" t="s">
        <v>20</v>
      </c>
      <c r="B21" s="143" t="s">
        <v>21</v>
      </c>
      <c r="C21" s="130" t="s">
        <v>29</v>
      </c>
      <c r="D21" s="146" t="s">
        <v>49</v>
      </c>
      <c r="E21" s="136">
        <v>194000</v>
      </c>
      <c r="F21" s="155">
        <v>5261</v>
      </c>
      <c r="G21" s="160" t="s">
        <v>117</v>
      </c>
      <c r="H21" s="63" t="s">
        <v>48</v>
      </c>
    </row>
    <row r="22" spans="1:12" ht="32.25" customHeight="1" x14ac:dyDescent="0.2">
      <c r="A22" s="141"/>
      <c r="B22" s="144"/>
      <c r="C22" s="131"/>
      <c r="D22" s="147"/>
      <c r="E22" s="137"/>
      <c r="F22" s="156"/>
      <c r="G22" s="147"/>
      <c r="H22" s="65" t="s">
        <v>70</v>
      </c>
    </row>
    <row r="23" spans="1:12" x14ac:dyDescent="0.2">
      <c r="A23" s="141"/>
      <c r="B23" s="144"/>
      <c r="C23" s="131"/>
      <c r="D23" s="147"/>
      <c r="E23" s="137"/>
      <c r="F23" s="156"/>
      <c r="G23" s="147"/>
      <c r="H23" s="65" t="s">
        <v>69</v>
      </c>
    </row>
    <row r="24" spans="1:12" ht="22.5" x14ac:dyDescent="0.2">
      <c r="A24" s="141"/>
      <c r="B24" s="144"/>
      <c r="C24" s="131"/>
      <c r="D24" s="147"/>
      <c r="E24" s="137"/>
      <c r="F24" s="156"/>
      <c r="G24" s="147"/>
      <c r="H24" s="65" t="s">
        <v>88</v>
      </c>
    </row>
    <row r="25" spans="1:12" ht="33.75" x14ac:dyDescent="0.2">
      <c r="A25" s="141"/>
      <c r="B25" s="145"/>
      <c r="C25" s="131"/>
      <c r="D25" s="148"/>
      <c r="E25" s="137"/>
      <c r="F25" s="157"/>
      <c r="G25" s="148"/>
      <c r="H25" s="65" t="s">
        <v>122</v>
      </c>
    </row>
    <row r="26" spans="1:12" hidden="1" x14ac:dyDescent="0.2">
      <c r="A26" s="142"/>
      <c r="B26" s="94" t="s">
        <v>85</v>
      </c>
      <c r="C26" s="64"/>
      <c r="D26" s="27"/>
      <c r="E26" s="96"/>
      <c r="F26" s="43"/>
      <c r="G26" s="45"/>
      <c r="H26" s="47"/>
    </row>
    <row r="27" spans="1:12" ht="22.5" customHeight="1" x14ac:dyDescent="0.2">
      <c r="A27" s="140" t="s">
        <v>18</v>
      </c>
      <c r="B27" s="138" t="s">
        <v>30</v>
      </c>
      <c r="C27" s="130" t="s">
        <v>29</v>
      </c>
      <c r="D27" s="146" t="s">
        <v>76</v>
      </c>
      <c r="E27" s="136">
        <v>0</v>
      </c>
      <c r="F27" s="158">
        <v>0</v>
      </c>
      <c r="G27" s="161" t="s">
        <v>76</v>
      </c>
      <c r="H27" s="67" t="s">
        <v>51</v>
      </c>
    </row>
    <row r="28" spans="1:12" ht="45" x14ac:dyDescent="0.2">
      <c r="A28" s="141"/>
      <c r="B28" s="139"/>
      <c r="C28" s="131"/>
      <c r="D28" s="147"/>
      <c r="E28" s="137"/>
      <c r="F28" s="147"/>
      <c r="G28" s="162"/>
      <c r="H28" s="68" t="s">
        <v>50</v>
      </c>
    </row>
    <row r="29" spans="1:12" ht="33.75" x14ac:dyDescent="0.2">
      <c r="A29" s="141"/>
      <c r="B29" s="139"/>
      <c r="C29" s="131"/>
      <c r="D29" s="147"/>
      <c r="E29" s="137"/>
      <c r="F29" s="147"/>
      <c r="G29" s="162"/>
      <c r="H29" s="68" t="s">
        <v>73</v>
      </c>
    </row>
    <row r="30" spans="1:12" x14ac:dyDescent="0.2">
      <c r="A30" s="141"/>
      <c r="B30" s="139"/>
      <c r="C30" s="131"/>
      <c r="D30" s="147"/>
      <c r="E30" s="137"/>
      <c r="F30" s="147"/>
      <c r="G30" s="162"/>
      <c r="H30" s="68" t="s">
        <v>74</v>
      </c>
    </row>
    <row r="31" spans="1:12" ht="33.75" x14ac:dyDescent="0.2">
      <c r="A31" s="141"/>
      <c r="B31" s="139"/>
      <c r="C31" s="131"/>
      <c r="D31" s="148"/>
      <c r="E31" s="137"/>
      <c r="F31" s="148"/>
      <c r="G31" s="163"/>
      <c r="H31" s="74" t="s">
        <v>75</v>
      </c>
    </row>
    <row r="32" spans="1:12" hidden="1" x14ac:dyDescent="0.2">
      <c r="A32" s="142"/>
      <c r="B32" s="95" t="s">
        <v>86</v>
      </c>
      <c r="C32" s="4"/>
      <c r="D32" s="27"/>
      <c r="E32" s="96"/>
      <c r="F32" s="44"/>
      <c r="G32" s="50"/>
      <c r="H32" s="47"/>
    </row>
    <row r="33" spans="1:8" ht="22.5" customHeight="1" x14ac:dyDescent="0.2">
      <c r="A33" s="140" t="s">
        <v>24</v>
      </c>
      <c r="B33" s="138" t="s">
        <v>56</v>
      </c>
      <c r="C33" s="130" t="s">
        <v>29</v>
      </c>
      <c r="D33" s="149" t="s">
        <v>90</v>
      </c>
      <c r="E33" s="136">
        <v>134000</v>
      </c>
      <c r="F33" s="158">
        <v>0</v>
      </c>
      <c r="G33" s="160" t="s">
        <v>19</v>
      </c>
      <c r="H33" s="69" t="s">
        <v>77</v>
      </c>
    </row>
    <row r="34" spans="1:8" ht="22.5" x14ac:dyDescent="0.2">
      <c r="A34" s="141"/>
      <c r="B34" s="139"/>
      <c r="C34" s="131"/>
      <c r="D34" s="150"/>
      <c r="E34" s="137"/>
      <c r="F34" s="147"/>
      <c r="G34" s="147"/>
      <c r="H34" s="65" t="s">
        <v>89</v>
      </c>
    </row>
    <row r="35" spans="1:8" ht="33.75" x14ac:dyDescent="0.2">
      <c r="A35" s="141"/>
      <c r="B35" s="139"/>
      <c r="C35" s="131"/>
      <c r="D35" s="151"/>
      <c r="E35" s="137"/>
      <c r="F35" s="148"/>
      <c r="G35" s="148"/>
      <c r="H35" s="100" t="s">
        <v>104</v>
      </c>
    </row>
    <row r="36" spans="1:8" hidden="1" x14ac:dyDescent="0.2">
      <c r="A36" s="142"/>
      <c r="B36" s="83" t="s">
        <v>55</v>
      </c>
      <c r="C36" s="4"/>
      <c r="D36" s="27"/>
      <c r="E36" s="97"/>
      <c r="F36" s="43"/>
      <c r="G36" s="36"/>
      <c r="H36" s="47"/>
    </row>
    <row r="37" spans="1:8" x14ac:dyDescent="0.2">
      <c r="A37" s="140" t="s">
        <v>25</v>
      </c>
      <c r="B37" s="138" t="s">
        <v>127</v>
      </c>
      <c r="C37" s="130" t="s">
        <v>29</v>
      </c>
      <c r="D37" s="136" t="s">
        <v>80</v>
      </c>
      <c r="E37" s="136">
        <v>1850000</v>
      </c>
      <c r="F37" s="153">
        <v>57808</v>
      </c>
      <c r="G37" s="152" t="s">
        <v>117</v>
      </c>
      <c r="H37" s="69" t="s">
        <v>78</v>
      </c>
    </row>
    <row r="38" spans="1:8" x14ac:dyDescent="0.2">
      <c r="A38" s="141"/>
      <c r="B38" s="139"/>
      <c r="C38" s="131"/>
      <c r="D38" s="137"/>
      <c r="E38" s="137"/>
      <c r="F38" s="154"/>
      <c r="G38" s="137"/>
      <c r="H38" s="65" t="s">
        <v>79</v>
      </c>
    </row>
    <row r="39" spans="1:8" ht="45" x14ac:dyDescent="0.2">
      <c r="A39" s="141"/>
      <c r="B39" s="139"/>
      <c r="C39" s="131"/>
      <c r="D39" s="137"/>
      <c r="E39" s="137"/>
      <c r="F39" s="154"/>
      <c r="G39" s="137"/>
      <c r="H39" s="65" t="s">
        <v>123</v>
      </c>
    </row>
    <row r="40" spans="1:8" ht="13.5" hidden="1" customHeight="1" x14ac:dyDescent="0.2">
      <c r="A40" s="142"/>
      <c r="B40" s="81" t="s">
        <v>54</v>
      </c>
      <c r="C40" s="4"/>
      <c r="D40" s="27"/>
      <c r="E40" s="101"/>
      <c r="F40" s="43"/>
      <c r="G40" s="50"/>
      <c r="H40" s="47"/>
    </row>
    <row r="41" spans="1:8" ht="22.5" x14ac:dyDescent="0.2">
      <c r="A41" s="140" t="s">
        <v>37</v>
      </c>
      <c r="B41" s="138" t="s">
        <v>27</v>
      </c>
      <c r="C41" s="130" t="s">
        <v>29</v>
      </c>
      <c r="D41" s="136" t="s">
        <v>28</v>
      </c>
      <c r="E41" s="136">
        <v>0</v>
      </c>
      <c r="F41" s="159">
        <v>0</v>
      </c>
      <c r="G41" s="152" t="s">
        <v>32</v>
      </c>
      <c r="H41" s="67" t="s">
        <v>31</v>
      </c>
    </row>
    <row r="42" spans="1:8" x14ac:dyDescent="0.2">
      <c r="A42" s="141"/>
      <c r="B42" s="139"/>
      <c r="C42" s="131"/>
      <c r="D42" s="137"/>
      <c r="E42" s="137"/>
      <c r="F42" s="137"/>
      <c r="G42" s="137"/>
      <c r="H42" s="68" t="s">
        <v>92</v>
      </c>
    </row>
    <row r="43" spans="1:8" hidden="1" x14ac:dyDescent="0.2">
      <c r="A43" s="142"/>
      <c r="B43" s="98" t="s">
        <v>83</v>
      </c>
      <c r="C43" s="4"/>
      <c r="D43" s="27"/>
      <c r="E43" s="97"/>
      <c r="F43" s="44"/>
      <c r="G43" s="49"/>
      <c r="H43" s="38"/>
    </row>
    <row r="44" spans="1:8" ht="64.5" thickBot="1" x14ac:dyDescent="0.25">
      <c r="A44" s="39" t="s">
        <v>1</v>
      </c>
      <c r="B44" s="40" t="s">
        <v>36</v>
      </c>
      <c r="C44" s="41" t="s">
        <v>0</v>
      </c>
      <c r="D44" s="42" t="s">
        <v>133</v>
      </c>
      <c r="E44" s="42" t="s">
        <v>132</v>
      </c>
      <c r="F44" s="42" t="s">
        <v>134</v>
      </c>
      <c r="G44" s="42" t="s">
        <v>113</v>
      </c>
      <c r="H44" s="28" t="s">
        <v>2</v>
      </c>
    </row>
    <row r="45" spans="1:8" ht="102" thickTop="1" x14ac:dyDescent="0.2">
      <c r="A45" s="166" t="s">
        <v>13</v>
      </c>
      <c r="B45" s="127" t="s">
        <v>33</v>
      </c>
      <c r="C45" s="70" t="s">
        <v>29</v>
      </c>
      <c r="D45" s="71">
        <v>218000</v>
      </c>
      <c r="E45" s="71">
        <v>230000</v>
      </c>
      <c r="F45" s="72">
        <v>180452</v>
      </c>
      <c r="G45" s="91" t="s">
        <v>10</v>
      </c>
      <c r="H45" s="92" t="s">
        <v>130</v>
      </c>
    </row>
    <row r="46" spans="1:8" hidden="1" x14ac:dyDescent="0.2">
      <c r="A46" s="167"/>
      <c r="B46" s="111" t="s">
        <v>95</v>
      </c>
      <c r="C46" s="107"/>
      <c r="D46" s="108"/>
      <c r="E46" s="108"/>
      <c r="F46" s="109"/>
      <c r="G46" s="110"/>
      <c r="H46" s="123" t="s">
        <v>106</v>
      </c>
    </row>
    <row r="47" spans="1:8" hidden="1" x14ac:dyDescent="0.2">
      <c r="A47" s="167"/>
      <c r="B47" s="111" t="s">
        <v>96</v>
      </c>
      <c r="C47" s="107"/>
      <c r="D47" s="108"/>
      <c r="E47" s="108"/>
      <c r="F47" s="109"/>
      <c r="G47" s="110"/>
      <c r="H47" s="123" t="s">
        <v>105</v>
      </c>
    </row>
    <row r="48" spans="1:8" hidden="1" x14ac:dyDescent="0.2">
      <c r="A48" s="142"/>
      <c r="B48" s="81" t="s">
        <v>103</v>
      </c>
      <c r="C48" s="4"/>
      <c r="D48" s="27"/>
      <c r="E48" s="97"/>
      <c r="F48" s="43"/>
      <c r="G48" s="49"/>
      <c r="H48" s="124" t="s">
        <v>107</v>
      </c>
    </row>
    <row r="49" spans="1:8" ht="38.25" x14ac:dyDescent="0.2">
      <c r="A49" s="165" t="s">
        <v>14</v>
      </c>
      <c r="B49" s="76" t="s">
        <v>82</v>
      </c>
      <c r="C49" s="78" t="s">
        <v>29</v>
      </c>
      <c r="D49" s="79">
        <v>200000</v>
      </c>
      <c r="E49" s="79">
        <v>200000</v>
      </c>
      <c r="F49" s="80">
        <v>0</v>
      </c>
      <c r="G49" s="82" t="s">
        <v>121</v>
      </c>
      <c r="H49" s="67" t="s">
        <v>129</v>
      </c>
    </row>
    <row r="50" spans="1:8" hidden="1" x14ac:dyDescent="0.2">
      <c r="A50" s="142"/>
      <c r="B50" s="81" t="s">
        <v>102</v>
      </c>
      <c r="C50" s="4"/>
      <c r="D50" s="27"/>
      <c r="E50" s="101"/>
      <c r="F50" s="43"/>
      <c r="G50" s="49"/>
      <c r="H50" s="38"/>
    </row>
    <row r="51" spans="1:8" ht="33.75" x14ac:dyDescent="0.2">
      <c r="A51" s="165" t="s">
        <v>15</v>
      </c>
      <c r="B51" s="76" t="s">
        <v>94</v>
      </c>
      <c r="C51" s="78" t="s">
        <v>29</v>
      </c>
      <c r="D51" s="79">
        <v>150000</v>
      </c>
      <c r="E51" s="79">
        <v>201000</v>
      </c>
      <c r="F51" s="80">
        <v>0</v>
      </c>
      <c r="G51" s="82" t="s">
        <v>121</v>
      </c>
      <c r="H51" s="67" t="s">
        <v>131</v>
      </c>
    </row>
    <row r="52" spans="1:8" ht="12.75" hidden="1" customHeight="1" x14ac:dyDescent="0.2">
      <c r="A52" s="142"/>
      <c r="B52" s="81" t="s">
        <v>102</v>
      </c>
      <c r="C52" s="4"/>
      <c r="D52" s="86"/>
      <c r="E52" s="101"/>
      <c r="F52" s="43"/>
      <c r="G52" s="56"/>
      <c r="H52" s="38"/>
    </row>
    <row r="53" spans="1:8" ht="45" x14ac:dyDescent="0.2">
      <c r="A53" s="165" t="s">
        <v>16</v>
      </c>
      <c r="B53" s="105" t="s">
        <v>39</v>
      </c>
      <c r="C53" s="103" t="s">
        <v>3</v>
      </c>
      <c r="D53" s="104">
        <v>100000</v>
      </c>
      <c r="E53" s="104">
        <v>100000</v>
      </c>
      <c r="F53" s="80">
        <v>0</v>
      </c>
      <c r="G53" s="82" t="s">
        <v>121</v>
      </c>
      <c r="H53" s="67" t="s">
        <v>125</v>
      </c>
    </row>
    <row r="54" spans="1:8" ht="12.75" hidden="1" customHeight="1" x14ac:dyDescent="0.2">
      <c r="A54" s="142"/>
      <c r="B54" s="81" t="s">
        <v>64</v>
      </c>
      <c r="C54" s="4"/>
      <c r="D54" s="86"/>
      <c r="E54" s="101"/>
      <c r="F54" s="43"/>
      <c r="G54" s="56"/>
      <c r="H54" s="38"/>
    </row>
    <row r="55" spans="1:8" ht="37.5" customHeight="1" outlineLevel="1" x14ac:dyDescent="0.2">
      <c r="A55" s="165" t="s">
        <v>17</v>
      </c>
      <c r="B55" s="76" t="s">
        <v>63</v>
      </c>
      <c r="C55" s="78" t="s">
        <v>3</v>
      </c>
      <c r="D55" s="79">
        <v>4000</v>
      </c>
      <c r="E55" s="79">
        <v>4000</v>
      </c>
      <c r="F55" s="125">
        <v>3506</v>
      </c>
      <c r="G55" s="87" t="s">
        <v>10</v>
      </c>
      <c r="H55" s="67" t="s">
        <v>126</v>
      </c>
    </row>
    <row r="56" spans="1:8" hidden="1" outlineLevel="1" x14ac:dyDescent="0.2">
      <c r="A56" s="142"/>
      <c r="B56" s="81" t="s">
        <v>64</v>
      </c>
      <c r="C56" s="4"/>
      <c r="D56" s="86"/>
      <c r="E56" s="101"/>
      <c r="F56" s="44"/>
      <c r="G56" s="36"/>
      <c r="H56" s="38"/>
    </row>
    <row r="57" spans="1:8" ht="38.25" outlineLevel="1" x14ac:dyDescent="0.2">
      <c r="A57" s="165" t="s">
        <v>23</v>
      </c>
      <c r="B57" s="76" t="s">
        <v>62</v>
      </c>
      <c r="C57" s="78" t="s">
        <v>4</v>
      </c>
      <c r="D57" s="102" t="s">
        <v>108</v>
      </c>
      <c r="E57" s="79">
        <v>100000</v>
      </c>
      <c r="F57" s="80">
        <v>2040</v>
      </c>
      <c r="G57" s="82" t="s">
        <v>10</v>
      </c>
      <c r="H57" s="67" t="s">
        <v>118</v>
      </c>
    </row>
    <row r="58" spans="1:8" hidden="1" outlineLevel="1" x14ac:dyDescent="0.2">
      <c r="A58" s="142"/>
      <c r="B58" s="81" t="s">
        <v>61</v>
      </c>
      <c r="C58" s="4"/>
      <c r="D58" s="50"/>
      <c r="E58" s="101"/>
      <c r="F58" s="43"/>
      <c r="G58" s="49"/>
      <c r="H58" s="38"/>
    </row>
    <row r="59" spans="1:8" ht="41.25" customHeight="1" outlineLevel="1" x14ac:dyDescent="0.2">
      <c r="A59" s="165" t="s">
        <v>26</v>
      </c>
      <c r="B59" s="76" t="s">
        <v>59</v>
      </c>
      <c r="C59" s="78" t="s">
        <v>4</v>
      </c>
      <c r="D59" s="102" t="s">
        <v>109</v>
      </c>
      <c r="E59" s="79">
        <v>10000</v>
      </c>
      <c r="F59" s="80">
        <v>4632</v>
      </c>
      <c r="G59" s="82" t="s">
        <v>10</v>
      </c>
      <c r="H59" s="67" t="s">
        <v>119</v>
      </c>
    </row>
    <row r="60" spans="1:8" hidden="1" outlineLevel="1" x14ac:dyDescent="0.2">
      <c r="A60" s="142"/>
      <c r="B60" s="81" t="s">
        <v>60</v>
      </c>
      <c r="C60" s="4"/>
      <c r="D60" s="88"/>
      <c r="E60" s="101"/>
      <c r="F60" s="43"/>
      <c r="G60" s="49"/>
      <c r="H60" s="89"/>
    </row>
    <row r="61" spans="1:8" ht="40.5" customHeight="1" outlineLevel="1" x14ac:dyDescent="0.2">
      <c r="A61" s="165" t="s">
        <v>81</v>
      </c>
      <c r="B61" s="76" t="s">
        <v>98</v>
      </c>
      <c r="C61" s="78" t="s">
        <v>4</v>
      </c>
      <c r="D61" s="102" t="s">
        <v>110</v>
      </c>
      <c r="E61" s="79">
        <v>35000</v>
      </c>
      <c r="F61" s="80">
        <v>14294</v>
      </c>
      <c r="G61" s="82" t="s">
        <v>10</v>
      </c>
      <c r="H61" s="67"/>
    </row>
    <row r="62" spans="1:8" hidden="1" outlineLevel="1" x14ac:dyDescent="0.2">
      <c r="A62" s="142"/>
      <c r="B62" s="77" t="s">
        <v>97</v>
      </c>
      <c r="C62" s="57"/>
      <c r="D62" s="90"/>
      <c r="E62" s="101"/>
      <c r="F62" s="66"/>
      <c r="G62" s="75"/>
      <c r="H62" s="59"/>
    </row>
    <row r="63" spans="1:8" ht="40.5" customHeight="1" outlineLevel="1" x14ac:dyDescent="0.2">
      <c r="A63" s="165" t="s">
        <v>93</v>
      </c>
      <c r="B63" s="76" t="s">
        <v>58</v>
      </c>
      <c r="C63" s="78" t="s">
        <v>4</v>
      </c>
      <c r="D63" s="122">
        <v>40000</v>
      </c>
      <c r="E63" s="79">
        <v>60000</v>
      </c>
      <c r="F63" s="80">
        <v>50627</v>
      </c>
      <c r="G63" s="82" t="s">
        <v>10</v>
      </c>
      <c r="H63" s="67"/>
    </row>
    <row r="64" spans="1:8" hidden="1" outlineLevel="1" x14ac:dyDescent="0.2">
      <c r="A64" s="142"/>
      <c r="B64" s="77" t="s">
        <v>101</v>
      </c>
      <c r="C64" s="57"/>
      <c r="D64" s="90"/>
      <c r="E64" s="97"/>
      <c r="F64" s="55"/>
      <c r="G64" s="75"/>
      <c r="H64" s="59"/>
    </row>
    <row r="65" spans="1:8" ht="50.25" customHeight="1" outlineLevel="1" x14ac:dyDescent="0.2">
      <c r="A65" s="165" t="s">
        <v>5</v>
      </c>
      <c r="B65" s="115" t="s">
        <v>57</v>
      </c>
      <c r="C65" s="116" t="s">
        <v>5</v>
      </c>
      <c r="D65" s="84" t="s">
        <v>5</v>
      </c>
      <c r="E65" s="117">
        <f>F72-E68</f>
        <v>2841000</v>
      </c>
      <c r="F65" s="84" t="s">
        <v>5</v>
      </c>
      <c r="G65" s="85" t="s">
        <v>5</v>
      </c>
      <c r="H65" s="67" t="s">
        <v>6</v>
      </c>
    </row>
    <row r="66" spans="1:8" hidden="1" outlineLevel="1" x14ac:dyDescent="0.2">
      <c r="A66" s="142"/>
      <c r="B66" s="81" t="s">
        <v>87</v>
      </c>
      <c r="C66" s="4"/>
      <c r="D66" s="118"/>
      <c r="E66" s="119">
        <f>-(+E47+E46+E54+E14+E20+E26+E32+E36+E40+E43+E8+E48+E50+E52+E56+E58+E60+E62+E64)</f>
        <v>0</v>
      </c>
      <c r="F66" s="118"/>
      <c r="G66" s="88"/>
      <c r="H66" s="38"/>
    </row>
    <row r="67" spans="1:8" ht="33.75" customHeight="1" collapsed="1" x14ac:dyDescent="0.2">
      <c r="A67" s="60" t="s">
        <v>5</v>
      </c>
      <c r="B67" s="33" t="s">
        <v>114</v>
      </c>
      <c r="C67" s="18" t="s">
        <v>5</v>
      </c>
      <c r="D67" s="19" t="s">
        <v>5</v>
      </c>
      <c r="E67" s="112">
        <f>SUM(E6:E64)</f>
        <v>3368000</v>
      </c>
      <c r="F67" s="113" t="s">
        <v>5</v>
      </c>
      <c r="G67" s="51" t="s">
        <v>5</v>
      </c>
      <c r="H67" s="52"/>
    </row>
    <row r="68" spans="1:8" ht="33.75" hidden="1" customHeight="1" x14ac:dyDescent="0.2">
      <c r="A68" s="60" t="s">
        <v>5</v>
      </c>
      <c r="B68" s="33" t="s">
        <v>114</v>
      </c>
      <c r="C68" s="18" t="s">
        <v>5</v>
      </c>
      <c r="D68" s="19" t="s">
        <v>5</v>
      </c>
      <c r="E68" s="112">
        <f>E9+E15+E21+E27+E33+E37+E41+E6+E45+E49+E51+E53+E55+E57+E59+E61+E63</f>
        <v>3368000</v>
      </c>
      <c r="F68" s="113" t="s">
        <v>5</v>
      </c>
      <c r="G68" s="51" t="s">
        <v>5</v>
      </c>
      <c r="H68" s="52"/>
    </row>
    <row r="69" spans="1:8" ht="33.75" hidden="1" customHeight="1" x14ac:dyDescent="0.2">
      <c r="A69" s="20" t="s">
        <v>5</v>
      </c>
      <c r="B69" s="34" t="s">
        <v>115</v>
      </c>
      <c r="C69" s="21" t="s">
        <v>5</v>
      </c>
      <c r="D69" s="22" t="s">
        <v>5</v>
      </c>
      <c r="E69" s="22" t="s">
        <v>5</v>
      </c>
      <c r="F69" s="120">
        <f>SUM(F6:F63)</f>
        <v>325275</v>
      </c>
      <c r="G69" s="54" t="s">
        <v>5</v>
      </c>
      <c r="H69" s="99"/>
    </row>
    <row r="70" spans="1:8" ht="33.75" customHeight="1" x14ac:dyDescent="0.2">
      <c r="A70" s="20" t="s">
        <v>5</v>
      </c>
      <c r="B70" s="34" t="s">
        <v>7</v>
      </c>
      <c r="C70" s="21" t="s">
        <v>5</v>
      </c>
      <c r="D70" s="22" t="s">
        <v>5</v>
      </c>
      <c r="E70" s="22" t="s">
        <v>5</v>
      </c>
      <c r="F70" s="120">
        <f>F69</f>
        <v>325275</v>
      </c>
      <c r="G70" s="54" t="s">
        <v>5</v>
      </c>
      <c r="H70" s="99"/>
    </row>
    <row r="71" spans="1:8" ht="30.75" customHeight="1" x14ac:dyDescent="0.2">
      <c r="A71" s="20" t="s">
        <v>5</v>
      </c>
      <c r="B71" s="34" t="s">
        <v>8</v>
      </c>
      <c r="C71" s="21" t="s">
        <v>5</v>
      </c>
      <c r="D71" s="22" t="s">
        <v>5</v>
      </c>
      <c r="E71" s="22" t="s">
        <v>5</v>
      </c>
      <c r="F71" s="120">
        <f>F72-F70</f>
        <v>5883725</v>
      </c>
      <c r="G71" s="54" t="s">
        <v>5</v>
      </c>
      <c r="H71" s="126" t="s">
        <v>116</v>
      </c>
    </row>
    <row r="72" spans="1:8" ht="32.25" customHeight="1" thickBot="1" x14ac:dyDescent="0.25">
      <c r="A72" s="23" t="s">
        <v>5</v>
      </c>
      <c r="B72" s="35" t="s">
        <v>9</v>
      </c>
      <c r="C72" s="24" t="s">
        <v>5</v>
      </c>
      <c r="D72" s="25" t="s">
        <v>5</v>
      </c>
      <c r="E72" s="46">
        <f>SUM(E65:E67)</f>
        <v>6209000</v>
      </c>
      <c r="F72" s="46">
        <f>E4</f>
        <v>6209000</v>
      </c>
      <c r="G72" s="53" t="s">
        <v>5</v>
      </c>
      <c r="H72" s="26"/>
    </row>
    <row r="73" spans="1:8" ht="51.75" customHeight="1" outlineLevel="1" x14ac:dyDescent="0.2">
      <c r="B73" s="29" t="s">
        <v>67</v>
      </c>
      <c r="C73" s="1"/>
      <c r="D73" s="128" t="s">
        <v>99</v>
      </c>
      <c r="E73" s="129"/>
      <c r="F73" s="129"/>
      <c r="G73" s="129"/>
      <c r="H73" s="61"/>
    </row>
    <row r="74" spans="1:8" x14ac:dyDescent="0.2">
      <c r="A74" s="3"/>
      <c r="C74" s="1"/>
    </row>
    <row r="75" spans="1:8" x14ac:dyDescent="0.2">
      <c r="C75" s="1"/>
    </row>
    <row r="76" spans="1:8" x14ac:dyDescent="0.2">
      <c r="C76" s="1"/>
    </row>
    <row r="77" spans="1:8" x14ac:dyDescent="0.2">
      <c r="C77" s="1"/>
    </row>
  </sheetData>
  <mergeCells count="70">
    <mergeCell ref="A55:A56"/>
    <mergeCell ref="A51:A52"/>
    <mergeCell ref="A49:A50"/>
    <mergeCell ref="A45:A48"/>
    <mergeCell ref="A53:A54"/>
    <mergeCell ref="A65:A66"/>
    <mergeCell ref="A63:A64"/>
    <mergeCell ref="A61:A62"/>
    <mergeCell ref="A59:A60"/>
    <mergeCell ref="A57:A58"/>
    <mergeCell ref="G37:G39"/>
    <mergeCell ref="G41:G42"/>
    <mergeCell ref="G6:G7"/>
    <mergeCell ref="F15:F19"/>
    <mergeCell ref="F21:F25"/>
    <mergeCell ref="F27:F31"/>
    <mergeCell ref="F33:F35"/>
    <mergeCell ref="F37:F39"/>
    <mergeCell ref="F41:F42"/>
    <mergeCell ref="F6:F7"/>
    <mergeCell ref="G15:G19"/>
    <mergeCell ref="G21:G25"/>
    <mergeCell ref="G27:G31"/>
    <mergeCell ref="G33:G35"/>
    <mergeCell ref="F9:F13"/>
    <mergeCell ref="G9:G13"/>
    <mergeCell ref="E33:E35"/>
    <mergeCell ref="E37:E39"/>
    <mergeCell ref="E41:E42"/>
    <mergeCell ref="E6:E7"/>
    <mergeCell ref="D15:D19"/>
    <mergeCell ref="D21:D25"/>
    <mergeCell ref="D27:D31"/>
    <mergeCell ref="D33:D35"/>
    <mergeCell ref="D37:D39"/>
    <mergeCell ref="D41:D42"/>
    <mergeCell ref="D9:D13"/>
    <mergeCell ref="E9:E13"/>
    <mergeCell ref="B15:B19"/>
    <mergeCell ref="A6:A8"/>
    <mergeCell ref="A41:A43"/>
    <mergeCell ref="B27:B31"/>
    <mergeCell ref="B33:B35"/>
    <mergeCell ref="B37:B39"/>
    <mergeCell ref="B41:B42"/>
    <mergeCell ref="A37:A40"/>
    <mergeCell ref="A33:A36"/>
    <mergeCell ref="A27:A32"/>
    <mergeCell ref="A21:A26"/>
    <mergeCell ref="A15:A20"/>
    <mergeCell ref="B6:B7"/>
    <mergeCell ref="B21:B25"/>
    <mergeCell ref="A9:A14"/>
    <mergeCell ref="B9:B13"/>
    <mergeCell ref="D73:G73"/>
    <mergeCell ref="C9:C13"/>
    <mergeCell ref="E2:F2"/>
    <mergeCell ref="E3:F3"/>
    <mergeCell ref="E4:F4"/>
    <mergeCell ref="C15:C19"/>
    <mergeCell ref="C21:C25"/>
    <mergeCell ref="C27:C31"/>
    <mergeCell ref="C33:C35"/>
    <mergeCell ref="C37:C39"/>
    <mergeCell ref="C41:C42"/>
    <mergeCell ref="C6:C7"/>
    <mergeCell ref="D6:D7"/>
    <mergeCell ref="E15:E19"/>
    <mergeCell ref="E21:E25"/>
    <mergeCell ref="E27:E31"/>
  </mergeCells>
  <phoneticPr fontId="0" type="noConversion"/>
  <pageMargins left="0.11811023622047245" right="0.11811023622047245" top="0.19685039370078741" bottom="0.19685039370078741" header="0.19685039370078741" footer="0.19685039370078741"/>
  <pageSetup paperSize="9" scale="75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priority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Jirušková Tereza</cp:lastModifiedBy>
  <cp:lastPrinted>2021-02-18T06:18:56Z</cp:lastPrinted>
  <dcterms:created xsi:type="dcterms:W3CDTF">1997-01-24T11:07:25Z</dcterms:created>
  <dcterms:modified xsi:type="dcterms:W3CDTF">2021-02-18T06:19:37Z</dcterms:modified>
</cp:coreProperties>
</file>