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A-Strategické plánování" sheetId="1" r:id="rId1"/>
    <sheet name="B-Rozvojové projekty" sheetId="2" r:id="rId2"/>
    <sheet name="C-Ostatní" sheetId="3" r:id="rId3"/>
  </sheets>
  <definedNames>
    <definedName name="_xlnm._FilterDatabase" localSheetId="1" hidden="1">'B-Rozvojové projekty'!$A$2:$P$35</definedName>
    <definedName name="_xlnm.Print_Titles" localSheetId="1">'B-Rozvojové projekty'!$2:$2</definedName>
    <definedName name="_xlnm.Print_Area" localSheetId="1">'B-Rozvojové projekty'!$A$1:$P$33</definedName>
  </definedNames>
  <calcPr fullCalcOnLoad="1"/>
</workbook>
</file>

<file path=xl/sharedStrings.xml><?xml version="1.0" encoding="utf-8"?>
<sst xmlns="http://schemas.openxmlformats.org/spreadsheetml/2006/main" count="570" uniqueCount="260">
  <si>
    <t>Přípravná dokumentace sloužící k projednání a zajištění budoucí rekonstrukce areálu Svitu - výrobní část. Probíhá výběrové řízení.</t>
  </si>
  <si>
    <t xml:space="preserve">OdPP +
OKaPP </t>
  </si>
  <si>
    <t>Ondřej Běták - náměstek primátora,
Mgr. Patrik Kamas - náměstek</t>
  </si>
  <si>
    <t>2.1 Ekonomický rozvoj</t>
  </si>
  <si>
    <t>2.1-2</t>
  </si>
  <si>
    <t>Aktualizace internetové prezentace města pro investory</t>
  </si>
  <si>
    <t>* Aktualizovaná sekce internetových stránek</t>
  </si>
  <si>
    <t>Sekce internetových stránek SMZ, zaměřená na podnikatele, obsahuje neaktuální informace a nedostatečně prezentuje silné stránky města. Sekce bude aktualizována v české i anglické verzi. Městu bude prostřednictvím nové prezentace aktivně usilovat o atrakci investorů, kteří zajistí tvorbu nových pracovních míst. Realizace proběhne po etapách.</t>
  </si>
  <si>
    <t>1410 m</t>
  </si>
  <si>
    <t>526 m</t>
  </si>
  <si>
    <t>2929
6233</t>
  </si>
  <si>
    <t>2985
2948 6233</t>
  </si>
  <si>
    <t>2655
2765         6233</t>
  </si>
  <si>
    <t>Obnova dětských hřišť podle koncepce</t>
  </si>
  <si>
    <t>OMZ</t>
  </si>
  <si>
    <t>Výstavba a modernizace hřišť a sportovišť pro širokou veřejnost</t>
  </si>
  <si>
    <t>Demolice objektu tzv. Torza na Jižních Svazích a terénní úpravy</t>
  </si>
  <si>
    <t>Josef Novák - člen rady  Mgr. Patrik Kamas - náměstek primátora           František Pilka - člen RMZ</t>
  </si>
  <si>
    <t>Ing. et Ing. Jiří Korec - náměstek primátora,      Mgr. Patrik Kamas - náměstek primátora</t>
  </si>
  <si>
    <t>Bc. Kateřina Francová - náměstkyně primátora,              Mgr. Patrik Kamas - náměstek primátora</t>
  </si>
  <si>
    <t>Stadion mládeže - oprava opěrné zdi a tribuny</t>
  </si>
  <si>
    <t xml:space="preserve">
2852
2859
3130           6211</t>
  </si>
  <si>
    <t>Ondřej Běták - náměstek primátora,                          Mgr. Patrik Kamas - náměstek primátora</t>
  </si>
  <si>
    <t xml:space="preserve">nerelevantní </t>
  </si>
  <si>
    <t>Mgr. Patrik Kamas, náměstek primátora,  Josef Novák - člen RMZ,     František Pilka - člen RMZ</t>
  </si>
  <si>
    <t>Cyklistická doprava na území města trpí řadou problémů, jako je nespojistost infrastruktury nebo nedostupnost centrální části města. Strategie cyklistické dopravy souhrnně pojmenuje hlavní problémy, vydefinuje směry rozvoje a přinese návrh projektů, vhodných pro realizaci s využitím dotací EU v novém programovém období.
Koncept strategie je zpracováván v rámci projektu Meziobecní spolupráce, který realizuje Svaz měst a obcí ČR bez finanční spoluúčasti města. Dopracování strategie proběhne v návaznosti na Generel dopravy pro město Zlín.</t>
  </si>
  <si>
    <t>Plán bude řešit další rozvoj a fungování Kongresového centra Zlín s ohledem na skončení udržitelnosti projektu financujícího jeho vybudování na konci roku 2017. Koncem roku 2015  také uplynula pětiletá lhůta od uplatnění nadměrného odpočtu (vratky) DPH při pořízení investice KUC , takže pomine hrozba krácení tohoto odpočtu při neekonomické činnosti OKC. Součástí plánu tedy bude i rozhodnutí, zda od následujícího období pořádat akce ve vlastní režii.
V roce 2014 byl ustaven řešitelský tým pro zpracování plánu a byly zahájeny práce na něm.</t>
  </si>
  <si>
    <t>Jedná se o dokument, který je podmínkou čerpání dotací z Programu regenerace MPR a MPZ, vyhlašovaného MKČR. RMZ dne 16.11.2015, č. usn. 158/23R/2015, vzala na vědomí zaslání rozpracovaného Strategického plánu Ministerstvu kultury ČR. Komise pro spolupráci města a státní památkové péče a Rada města Zlína byly v průběhu května a června 2016 seznámeny s dopracování dokumentu dle připomínek RMZ. Schválilo ZMZ usnesením čj. 11/13Z/2016 dne 15. 9. 2016.
V době projednávání APRM již zrealizováno.</t>
  </si>
  <si>
    <t>Jedná se dokument, který je podmínkou pro čerpání dotací z programu obnovy kulturních památek prostřednictvím obcí s rozšířenou působností, vyhlašovaného MKČR. RMZ dne 29. 8. 2016 usnesením čj. 113/17R/2016 schválila Koncepci podpory památkového fondu ve správním obvodu obce s rozšířenou působností Zlín - shrnutí a návrhová část na období 2016–2020.
V době projednávání APRM již zrealizováno.</t>
  </si>
  <si>
    <t>Jedná se o účelový strategický nástroj, určený pro aglomerace 6-ti měst (regionálních center), mezi něž patří i Zlín. V roce 2014 byl vyhotoven draft IPRÚ (koncept). Následně proběhlo dopracování plánu dle podmínek výzvy na předkládání IPRÚ a v únoru 2016 byl plán předložen poskytovateli dotace. Následně strategie prošla věcným hodnocením ze strany příslušných ministerstev, které si vyžádaly její další úpravu. Upravená verze strategie byla všemi příslušnými orgány schválena v září 2016.
Část přípravy IPRÚ v období 1-8/2014 byla podpořena dotací z Operačního programu Technická pomoc ve výši 100 % způsobilých výdajů projektu.
V době projednávání APRM již zrealizováno.</t>
  </si>
  <si>
    <t>Prostor sídliště Podhoří vyžaduje regeneraci. Projekt zahrnuje úpravy chodníků, parkovacích míst a komunikací včentě úseku cyklistické stezky.</t>
  </si>
  <si>
    <t>Regenerace sídliště probíhá po etapách dle schválené koncepce (celkem 8 etap). Regenerace zahrunuje rekonstrukce komunikací a chodníků, řešení problematiky parkování, úpravy městské zeleně a modernizaci a doplnění městského mobiliáře vč. dětských hřišť. Jednotlivé etapy jsou financovány prostřednictvím Programu regenerace panelových sídlišť Ministerstva pro místní rozvoj. Roční dotace na jednu etapu v jednom roce činí max. 4 mil. Kč. Dotace nevyžaduje předfinancování. Etapa 4 Hotova, začíná etapa č. 5. Připravuje se 6 etapa.</t>
  </si>
  <si>
    <t>Vnik nové pobytové sociální služby chráněného bydlení pro osoby s duševním onemocněním vystavbou bytového domu pro cca 14 osob. Navaznost na stávající (registrovanou) terénní službu "sociální rehabilitace" v městských bytech na ulici Mostní. K budově přiléhá velká zarada, v níž je možno postvit další budovu a rozšířit tak kapacitu služby.
Financování bude řešeno prostřednictvím dotací z Integrovaného regionálního operačního programu v rámci IPRÚ Zlín.
Aktuální stav: je zpracovaná projektová dokumentace pro sloučené územní řízení a stavební povolení, probíhá vyřizování legislativy.</t>
  </si>
  <si>
    <t>Cílem je zjistit podmínky pro provoz sociální služby chráněného bydlení pro osoby s mentálním postižením, rekonstruovat a pořídit základní vybavení 7 bytových jednotek a zázemí pro sociální služby. Úkol je součástí Střednědobého plánu SSL na období 2013 - 2017.
Projekt je připraven k realizaci. Realizace proběhne v roce 2017.
Financování bude řešeno prostřednictvím dotací z Integrovaného regionálního operačního programu v rámci IPRÚ Zlín.</t>
  </si>
  <si>
    <t>Hřiště je budováno na ploše bývalého likusového domu. Jde o nevyužívanou, nevzhlednou plochu. Její úpravou dojde k využití místa pro zkvalitnění dopravní výuky žáků.                                                                                  Nutná rekonstrukce sociálního zařízení a rozvodů vody - vše v původním stavu, časté havárie a hygienicky nevyhovující. 
V době projednávání APRM jsou stavební práce před dokončením.</t>
  </si>
  <si>
    <t>Historická budova Městských lázní je ve špatném stavu. V rámci etapy bude provedeno statické zajištění objektu a bude opravena a zateplena fasáda. Budou tak dosaženy úspory energií a dojde ke zlepšení vzhledu a stavu objektu.
V roce 2014 byla realizována I. etapa, tj. obovodový plášť a střecha, II. a III. etapa, jejich předmětem je rekonstrukce přízemí s posilovnou, výstavba výtahu a nového dětského bazénu, proběhnou v roce 2016 - schváleno v ZMZ 26.03.2015.
V době projednávání APRM již zrealizováno.</t>
  </si>
  <si>
    <t>Projekt řeší opravu havarijního stavu opěrné zdi a tribun na Stadionu mládeže. Součástí je i řešení odvodu dešťových vod. V době projednávání APRM je zpracovaná kompletní projektová dokumentace.</t>
  </si>
  <si>
    <t>Úkol zahrnuje dvě stavby:
 - Sportovní zázemí hřiště Paseky
 - Nové vícegenerační Sportovní hřiště v Centrálním parku na Jižních svazích</t>
  </si>
  <si>
    <t>Projekt bude řešit dopravní závadu: nedostatečné komunikační napojení lokality Boněcká louka. Lokalita prochází rozvojem.</t>
  </si>
  <si>
    <t>V rámci projektu dojde k řešení dopravně nevyhovující plochy točny a průtahu silnice třetí třídy. Alternanitvní dopravní napojení rozsáhlého území, které je v současné době napojeno pouze jednou příjezdovou komunikací. Zlepšení bezpečnostních parametrů provozu pro auta i ostatní uživatele (pěší, cyklo, vozidla MHD) v důsledku umístění okružní křižovatky (zpomalovací prvek) včetně míst pro přecházení a přechodů pro chodce.</t>
  </si>
  <si>
    <t>Komunikace ve špatném stavu s nevyhovujícím dlážděným povrchem. V rámci rekonstrukcí bude položen nový asfaltový povrch.
V době projednávání APRM již zrealizováno.</t>
  </si>
  <si>
    <t>Z hlediska bezpečnosti a plynulosti silničního provozu je stávající povrch vozovky a šířkové poměry ul. Mostní nevyhovující. Dlážděná vozovka místní komunikace bude rozšířena a nahrazena novou vozovkou včetně konstrukčního lože s asfaltovým povrchem. Stavba probíhá v letech 2015-2016.
V době projednávání APRM již zrealizováno.</t>
  </si>
  <si>
    <t>Předmětem navrhované stavby je úprava silnice III. třídy (silnice III/4972) včetně nově navržené okružní křižovatky s napojením místních komunikací ulice Jar. Staši, Švermova, Masarykova a třídy Svobody a rekonstrukce uvedených místních komunikací - ulice Tyršova a Palackého včetně řešení pohybu cyklistů. Součástí stavby je také rekonstrukce inženýrských sítí veřejného osvětlení, plynovodů, horkovodu, kanalizace, vodovodů a sdělovacích vedení v daném území. Příprava stavby probíhala od roku 2011.
V době projednávání APRM již zrealizováno.</t>
  </si>
  <si>
    <t xml:space="preserve">Projekt je připravován ve vazbě na výstavbu silnice R49, jejíž dokončení bude mít výrazný vliv na zvýšení dopravní zátěže na silnici II/490 v úseku Zlín - Fryšták, která se stane přivaděčem k R49. Stávající navazující komunikace v centru města jsou již dnes silně dopravně zatíženy a další nárazové zvýšení dopravní zátěže by způsobilo vážné dopravní problémy v úzkých místech. Dopravu směřující od R49, resp II/490 východním směrem je nutno odklonit mimo centrum města.
Část stavby od Lidlu po most u KNTB bude řešit SŽDC  v rámci projektu rekonstrukce trati Zlín - Vizovice jako vyvolanou investici. Most u KNTB a dále úsek na Vršavu ke Kauflandu bude řešit SMZ nebo Zlínský kraj. Odhad nákladů: 600 mil. Kč, část SŽDC 300 mil. Kč, část Zlín 300 mil. Kč.
Financování projektu z mimorozpočtových zdrojů bude možné prostřednictvím Integrovaného regionálního operačního programu za předpokladu, že investorem bude Zlínský kraj a bude se jednat o silnici II. nebo III. třídy.
Stav přípravy: v roce 2012 vydáno souhlasné stanovisko EIA, zpracována dokumentace k DUR, probíhá majetkoprávní příprava
(výkupy garáží) a hledání dotačních zdrojů. </t>
  </si>
  <si>
    <t>Z hlediska bezpečnosti a plynulosti silničního provozu je stávající tvar dopravního napojení vozovky ul. Mostní na vozovku silnice II/497 (ul. Březnická) nevyhovující. Rekonstrukce řeší nové napojení průsečnou křižovatku ul. Mostní x ul. Březnická x hotel Moskva v posunuté poloze, která bude řízená světelným signalizačním zařízením včetně nových přechodů pro chodce a usměrnění pohybu cyklistů. Běží územní řízení a zároveň zpracováí projektové dokumentace na stavební povolení. Předpoklad zahájení stavby v polovině roku 2017.
Financování bude řešeno prostřednictvím dotací z Integrovaného regionálního operačního programu v rámci IPRÚ Zlín.</t>
  </si>
  <si>
    <t>Mosty v lokalitě jsou v havarijním stavu, dispozičně nevyhovující, chodníky havarijní, komunikace dožilá. Nutná kompletní rekonstrukce úseku. Křižovatka bude z důvodu bezpečnosti nahrazena okružní křižovatkou, doplněna je také cyklostezka. Akce nachystána k realizaci, možné financování z IPRU, předpoklad zahájení 2017.
Financování bude řešeno prostřednictvím dotací z Integrovaného regionálního operačního programu v rámci IPRÚ Zlín.</t>
  </si>
  <si>
    <t>Průmyslová zóna Zlín-východ (Příluky) nemá odpovídající dopravní napojení. Na západním a východním konci je napojena na silnici I/49 prostřednictvím místních komunikací, které vedou přes obydlenou zástavbu a zahrnují několik dopravních závad. S ohledem na bezpečnost obyvatel je žádoucí dopravní zátěž, kterou indukuje průmyslová zóna, vymístit prostřednictvím výstavby přímého mimoúrovňového napojení, které překoná souběžnou železniční trať a řeku Dřevnici. Projektuje se dokumentace pro územní řízení, proběhla koordinace s projektem modernizace železniční trati do Vizovic.</t>
  </si>
  <si>
    <t>Komunikace je v nevyhovujícím stavu. Probíhá příprava, nyní běží územní řízení, předpoklad zahájení realizace v roce 2017</t>
  </si>
  <si>
    <t>Odkanalizování místní části jako postupný krok k odkanalizování celého města. Projekt pro realizaci je zpracován, vyřízena platná legislativa. Po přidělení financí možno stavbu zahájit.
Bude podána žádost o dotaci z Operačního programu Životní prostředí.</t>
  </si>
  <si>
    <t>Stávající autobusové a vlakové nádraží jsou v nevyhovujícím stavu. Je potřebná nejich modernizace do podoby funkčního přestupního terminálu veřejné dopravy.
Hotova urbanistická studie. Probíhají přípravy smluvních vztahů mezi městem, Bent Holdingem a SŽDC. V roce 2017 se předpokládá pořízení DUR a vydání územního rozhodnutí. Celková investice cca 900 mil. Z toho město v rozmezí 40-150 mil. Dle finální podoby a dohody zainteresovaných stran. Probíhá hledání dotačních zdrojů.</t>
  </si>
  <si>
    <t>Projekt řeší stavbu chybějícího úseku městské obslužné cyklostezky napříč centrem města podél Tř. T. Bati. Stavba je připravena, probíhá výběrové řízení, zahájení realizace v březnu 2017.
Financování bude řešeno prostřednictvím dotací z Integrovaného regionálního operačního programu v rámci IPRÚ Zlín.</t>
  </si>
  <si>
    <t>Napojení Jižních Svahů na městskou páteřní cyklistickou síť je nedostatečné; podél ulic Okružní, Slunečná a Driužstevní až k Vile T. Bati tak bude postupně budována cyklostezka, která zajistí odpovídající napojení. V místě realizace se nachází chodník, který je ve špatném stavu.
Financování projektu probíhá s využitím dotace Státního fondu dopravní infrastruktury.</t>
  </si>
  <si>
    <t>Cílem projektu je rekonstrukce nyní nevyužitého objektu Velkého kina a jeho přeměna a využití k původnímu účelu. Konstrukce střechy v havarijním stavu, objekt je z bezpečnostních důvodů uzavřen.</t>
  </si>
  <si>
    <t>Odkanalizování místní části jako postupný krok k odkanalizování celého města. Projektová dokumentacepro realizaci včetně legislativy připravena. Realizace stavby je plánována na r. 2016. Neukončené výběrové řízení na zhotovitele díla (odvolání na UHOS).
Byla podána žádost o dotaci z rozpočtu Ministerstva zemědělství ČR.</t>
  </si>
  <si>
    <t>Regulační plán, jakožto páteřní nástroj řešení dlouhodobě zanedbávané situace ve čtvrtích baťovského bydlení. Pilotní projekt na Zálešnou však z důvodu velkého spektra problémových okruhů zahrnuje i doprovodná opatření jako zapojení občanů do procesu a podrobné akční plány. V současné době je zvažováno směřování dalšího postupu.</t>
  </si>
  <si>
    <t>MAP je prioritně zaměřen na rozvoj kvalitního a inkluzívního vzdělávání dětí a žáků do 15 let. Je zaměřen na vytvoření analýzy, strategického rámce do roku 2023 a akčního plánu v území. Bude podpořena spolupráce různých zřizovatelů, škol a ostatních aktérů ve vzdělávání. Spolupracují obce Fryšták, Lhota, Lípa, Lukov, Mysločovice, Racková, Sazovice, Tečovice, a Želechovice nad Dřevnicí. Od 1.9.2016 byla zahájena realizační fáze. Nositelem je SMZ. Byla přidělena dotace z Operačního programu Výzkum, vývoj a vzdělávání. Finanční spoluúčast města je 5 %.</t>
  </si>
  <si>
    <t>Projekt navazuje na předcházející odkup areálu "Torza" z rukou zahraničního vlastníka.
Aktuální stav v době projednávání APRM: Torzo odstraněno a přeměněno na certifiikovaný recyklát k využití v rámci dopravních staveb města. Nyní probíhají terénné úpravy v lokalitě.</t>
  </si>
  <si>
    <t>Cílem je vyváženým způsobem regulovat rozvoj centra města a zajistit vysokou kvalitu veřejného prostoru v něm. Je plněno po 5 etapách, každá etapa bude odevzdána do 4 měsíců od odevzdání předchozí. Konečný termín s ohledem na zákonný průběh projednávání etap plánu nelze přesně určit.</t>
  </si>
  <si>
    <t>Řízení přípravy a realizace projektů statutárního města Zlína není upraveno zvláštním interním předpisem, ačkoli se jedná o významnou oblast, postihující rozvoj města. Absence předpisu je citelná zejména v případech velkých projektů a dále s ohledem na obtížnou koordinaci značného počtu projektových záměrů. V rámci úkolu bude zpracován interní předpis, který upraví projektový management pro velké projekty a zajistí koordinaci projektů ve všech jejich fázích (záměry, připravované projekty, projekty v realizaci, projekty realizované a v udržitelnosti) prostřednictvím prostředí GIS. Interní předpis bude zpracován v návaznosti na pořízení elektronického nástroje pro řízení projektů, který bude zakoupen v rámci projektu "Zajištění přenosu dat a informací v územní samosprávě SMZ". Úkol byl vložen do akčního plánu již v r.2015, avšak jeho záhájení bylo odsunuto s ohledem na probíhající zkušební provoz sw nástroje pro projektové řízení.
V roce 2016 byla podána žádost o dotaci z Operačního programu Zaměstnanost, který umožňuje podpořit tento typ aktivit, což by umožnilo realizovat úkol více komplexním způsobem.
Žádost o dotaci je v současné době v procesu hodnocení.</t>
  </si>
  <si>
    <t>Podpora místních částí je klíčovým prvkem zachování celistvosti statutárního města Zlína. Od roku 2009 dochází k vyčlenění finančních prostředků pro 15 místních částí v objemu 25 mil. Kč, a to k zajištění drobných nezbytných investičních akcí a podpoře aktivit spolků a sdružení na území jednotlivých místních částí.
Ke každoročně vyčleňované částce jsou připočteny převody nevyčerpaných zůstatků KMČ z minulého roku. Částka je postupně převáděna na konkrétní investiční akce.</t>
  </si>
  <si>
    <t>3129
3142</t>
  </si>
  <si>
    <t>P1 - APRM 2016: Oddíl a) - Strategické plánování</t>
  </si>
  <si>
    <t>P1 - APRM 2016: Oddíl b) - Rozvojové projekty</t>
  </si>
  <si>
    <t>P1 - APRM 2016: Oddíl c) - Ostatní</t>
  </si>
  <si>
    <t>Tržiště je zastaralé, v zanedbaném stavu, vyžaduje rozsáhlou rekonstrukci do podoby odpovídající potřebám současné doby.
Aktuální stav přípravy: probíhá zpracování studie proveditelnosti tržiště.</t>
  </si>
  <si>
    <t>nerelevantní</t>
  </si>
  <si>
    <t xml:space="preserve">* Počet nových dětských hřišť
* Počet modernizovaných dětských hřišť (rekonkstrukce stávajících)
* Počet nových vícegeneračních a multifunkčních hřišť
* Počet modernizovaných sportovišť
</t>
  </si>
  <si>
    <t>1 ks
1 ks
1 ks
2 ks</t>
  </si>
  <si>
    <t>Postupná obnova dětských hřišť na území města v souladu s koncepcí.
V roce 2016 budou dokončeny kompletní rekonstrukce následujících dětských hřišť:
- nové DH 452 Příluky 
- rekonstrukce stávajícího DH 384 Štípa 
- rekonstrukce stávajícího sportoviště s DH 315 Prštné (akce probíhá)
- rekonstrukce stávajících sportovišť 338 Mokrá a 16 Benešovo nábřeží
Mimo uvedené komplexní rekonstrukce probíhají dílčí opravy na řadě dalších hřišť.
Položka má dlouhodobý charakter; jednotlivé stavby, modernizace či dílčí opravy jsou průběžně zařazovány a dokončovány napříč jednotlivých let. S ohledem na to není možné stanovit celkové výdaje za položku a sledování výdajů v předchozích letech není v tomto případě z pohledu akčního plánu relevantní.</t>
  </si>
  <si>
    <t>* Počet nových vícegeneračních a multifunkčních hřišť
* Počet modernizovaných sportovišť</t>
  </si>
  <si>
    <t>ORIA+
OPKaS
+OMZ</t>
  </si>
  <si>
    <t>Rekonstrukce bytových jednotek v bytovém domě Zlín, Okružní 4699 - etapa 2016-2017</t>
  </si>
  <si>
    <t>37 bytů</t>
  </si>
  <si>
    <t>Postupná rekonstrukce jednotlivých městských bytů v tzv. I. segmentu na Jižních Svazích - koupelny, nové kuchyňské linky, vestavěné skříně, nové podlahové krytiny. Bytové jednotky vyžadují rekonstrukci s ohledem na stav a zastaralost.</t>
  </si>
  <si>
    <t>7 ks
1 ks</t>
  </si>
  <si>
    <t>Zařizovací předměty v koupelnách i kuchyňské linky v BD na Zálešné I 4057, ve kterém jsou byty zvláštního určení,  jsou dožité (z r. 1964).  I. etapa ukončena a předána. Nyní se zpracovává PD satelitní rozvod pro celý dům.</t>
  </si>
  <si>
    <t>OŠ+
ORIA</t>
  </si>
  <si>
    <t>Rekonstrukce areálu sportoviště - víceúčelové hřiště s umělým povrchem, atletická dráha, in-line dráha, hřiště na beachvolejbal, beachfotbal, hřiště pro malou kopanou a dětské hřiště. Bude sloužit pro základní školu a v odpoledních hodinách pro veřejnost. Probíhají stavební práce.</t>
  </si>
  <si>
    <t>Odkanalizování místní části jako postupný krok k odkanalizování celého města. Projekt pro realizaci je zpracován, vyřízena platná legislativa. Po přidělení financí možno stavbu zahájit.</t>
  </si>
  <si>
    <t>* Počet rekonstruovaných bytových jednotek</t>
  </si>
  <si>
    <t>OdPP</t>
  </si>
  <si>
    <t>Regenerace panelového sídliště Malenovice - 4., 5. a 6. etapa</t>
  </si>
  <si>
    <t>2836
17
2977
17
3100
17</t>
  </si>
  <si>
    <t>Revitalizace městského tržiště Pod kaštany</t>
  </si>
  <si>
    <t>14 lůžek</t>
  </si>
  <si>
    <t>Rozšíření služby sociální rehabilitace pro osoby s duševním onemocněním o službu pobytovou (objekt na ul. Bří Sousedíků)</t>
  </si>
  <si>
    <t>* Navýšená kapacita sociální služby</t>
  </si>
  <si>
    <t>OSV+
ORIA</t>
  </si>
  <si>
    <t>Dopravní napojení lokality Boněcká louka, Příluky</t>
  </si>
  <si>
    <t>2430?
3060?
_17</t>
  </si>
  <si>
    <t>* Realizovaná akce</t>
  </si>
  <si>
    <t>Odkanalizování místní části Lhotka</t>
  </si>
  <si>
    <t>* Realizace akce</t>
  </si>
  <si>
    <t>2506
07</t>
  </si>
  <si>
    <t>Odkanalizování místní části Klečůvka</t>
  </si>
  <si>
    <t>Odkanalizování místní části Velíková</t>
  </si>
  <si>
    <t>1.3-2</t>
  </si>
  <si>
    <t>ZŠ Mikoláše Alše - výstavba dopravnho hřiště, rekonstrukce sociálního zařízení a rozvodů vody</t>
  </si>
  <si>
    <t>Číslo úkolu</t>
  </si>
  <si>
    <t>Navrhovatel</t>
  </si>
  <si>
    <t>Tematická oblast (SRMZ)</t>
  </si>
  <si>
    <t>Podoblast (SRMZ)</t>
  </si>
  <si>
    <t>Opatření (SRMZ)</t>
  </si>
  <si>
    <t>Název úkolu</t>
  </si>
  <si>
    <t>Výstup úkolu</t>
  </si>
  <si>
    <t>Kvantifikace výstupu úkolu</t>
  </si>
  <si>
    <t>Garant</t>
  </si>
  <si>
    <t>Realizátor</t>
  </si>
  <si>
    <t>Termín splnění</t>
  </si>
  <si>
    <t>Komentář</t>
  </si>
  <si>
    <t>TO 3 - Doprava a technická infrastruktura</t>
  </si>
  <si>
    <t>3.1 Silniční a železniční síť, technická infrastruktura</t>
  </si>
  <si>
    <t>1 ks</t>
  </si>
  <si>
    <t>3.1-2</t>
  </si>
  <si>
    <t>ORG</t>
  </si>
  <si>
    <t>Celkové finanční prostředky
(v tis. Kč)</t>
  </si>
  <si>
    <t>ORIA</t>
  </si>
  <si>
    <t>3.2 Udržitelné městské dopravní systémy</t>
  </si>
  <si>
    <t>1 ks
1 ks</t>
  </si>
  <si>
    <t>OKaRDS</t>
  </si>
  <si>
    <t>* Zpracovaná projektová dokumentace
* Realizovaná akce</t>
  </si>
  <si>
    <t>3.1-4</t>
  </si>
  <si>
    <t>3.2-2</t>
  </si>
  <si>
    <t>MUDr. Miroslav Adámek - primátor</t>
  </si>
  <si>
    <t>RNDr. Bedřich Landsfeld - náměstek primátora</t>
  </si>
  <si>
    <t>TO 4 - Životní a fyzické prostředí města</t>
  </si>
  <si>
    <t>TO 1 - Obyvatelstvo, bydlení a občanská vybavenost</t>
  </si>
  <si>
    <t>1.2 Sociální služby, sociální inkluze, bezpečnost, zdraví</t>
  </si>
  <si>
    <t>1.2-1</t>
  </si>
  <si>
    <t>OŠ</t>
  </si>
  <si>
    <t>1.3 Vzdělávání</t>
  </si>
  <si>
    <t>TO 2 - Ekonomický rozvoj a trh práce</t>
  </si>
  <si>
    <t>-</t>
  </si>
  <si>
    <t>Revitalizace území Díly III. - IV. - Morýsovy domy</t>
  </si>
  <si>
    <t>OSV</t>
  </si>
  <si>
    <t>* Schválený plán</t>
  </si>
  <si>
    <t>OKC + OK</t>
  </si>
  <si>
    <t>TO 1 - Obyvatelstvo, bydlení a občanská vybavenost
TO 2 - Ekonomický rozvoj a trh práce</t>
  </si>
  <si>
    <t>1.4 Kultura, sport a další volnočasové aktivity
2.3 Cestovní ruch</t>
  </si>
  <si>
    <t>1.4-1
2.3-1</t>
  </si>
  <si>
    <t>Plán dalšího rozvoje a fungování KUC</t>
  </si>
  <si>
    <t>OKaRDS + OdKP</t>
  </si>
  <si>
    <t>OdKP</t>
  </si>
  <si>
    <t>3.2-3</t>
  </si>
  <si>
    <t>Strategie rozvoje cyklistické dopravy na území statutárního města Zlína do roku 2025</t>
  </si>
  <si>
    <t>*Schválená strategie</t>
  </si>
  <si>
    <t>Josef Novák - člen rady</t>
  </si>
  <si>
    <t>OdKP + OKaRDS</t>
  </si>
  <si>
    <t>TO 5 - Řízení a správa města</t>
  </si>
  <si>
    <t>není</t>
  </si>
  <si>
    <t>zatím nepřidělen</t>
  </si>
  <si>
    <t>5.5</t>
  </si>
  <si>
    <t>Bc. Kateřina Francová - náměstkyně primátora</t>
  </si>
  <si>
    <t>5.2
5.5</t>
  </si>
  <si>
    <t>Procesní úprava projektového řízení na MMZ</t>
  </si>
  <si>
    <t>* Schválená směrnice</t>
  </si>
  <si>
    <t>ORIA + OKaRDS + OdKP</t>
  </si>
  <si>
    <t>OKP</t>
  </si>
  <si>
    <t>5.3</t>
  </si>
  <si>
    <t>* Přidělení a využití finančních prostředků určených pro místní části SMZ</t>
  </si>
  <si>
    <t>OKP + věcně příslušné útvary MMZ</t>
  </si>
  <si>
    <t>TO 4 - Životní a fyzicé prostředí města</t>
  </si>
  <si>
    <t>4.1 Prostorová struktura města</t>
  </si>
  <si>
    <t>4.1-2</t>
  </si>
  <si>
    <t>OEaM</t>
  </si>
  <si>
    <t>4.1-3</t>
  </si>
  <si>
    <t>Regulační plán centra Zlína</t>
  </si>
  <si>
    <t>Mgr. Patrik Kamas - náměstek primátora</t>
  </si>
  <si>
    <t>Silnice II/490: Propojení R 49 - I/49 - 3 úsek "Obchvat Zálešné"</t>
  </si>
  <si>
    <t>3.1-1</t>
  </si>
  <si>
    <t>Rekonstrukce místních komunikací ul. Slovenská a Lesní čtvrť I.</t>
  </si>
  <si>
    <t>Rekonstrukce komunikace ulice Mostní</t>
  </si>
  <si>
    <t>Rekonstrukce komunikace ulice J. Staši a ulice Tyršova – Malenovice I. a II. etapa</t>
  </si>
  <si>
    <t>Regenerace panelového sídliště Zlín - Podhoří</t>
  </si>
  <si>
    <t>1.1 Bydlení</t>
  </si>
  <si>
    <t>1.1-1</t>
  </si>
  <si>
    <t>Rekonstrukce křižovatky ulic
K Pasekám - Pasecká - Stráže a Pasecká - Klabalská</t>
  </si>
  <si>
    <t>OKaPP</t>
  </si>
  <si>
    <t>1.1-2</t>
  </si>
  <si>
    <t>Regenerace baťovského bydlení - pilotní projekt Zálešná</t>
  </si>
  <si>
    <t>* Schválený regulační plán
* Realizace doprovodných opatření</t>
  </si>
  <si>
    <t>1.4 Kultura, sport a další volnočasové aktivity</t>
  </si>
  <si>
    <t>1.4-2</t>
  </si>
  <si>
    <t>Rekonstrukce objektu památníku Tomáše Bati včetně výstavby provozního zázemí v budově Gymnázia T.G.M.</t>
  </si>
  <si>
    <t>OKaPP +
ORIA</t>
  </si>
  <si>
    <t>Ondřej Běták - náměstek primátora</t>
  </si>
  <si>
    <t>Celková rekonstrukce budovy 25m bazénu, I., II. a III. etapa</t>
  </si>
  <si>
    <t>Stacionář Nivy - Zážitková zahrada</t>
  </si>
  <si>
    <t>1.2-3</t>
  </si>
  <si>
    <t>Rekonstrukce koupelen v bytovém domě Zálešná I/4057</t>
  </si>
  <si>
    <t>1.1-4</t>
  </si>
  <si>
    <t>* Počet dokončených etap regenerace sídliště</t>
  </si>
  <si>
    <t>3 etapy</t>
  </si>
  <si>
    <t>Rekonstrukce bytového domu ve Zlíně, tř.T.Bati 1010, pro účely chráněného bydlení osob s mentál.ním postižením</t>
  </si>
  <si>
    <t>OSV +
ORIA</t>
  </si>
  <si>
    <t>Mgr. Patrik Kamas, náměstek primátora</t>
  </si>
  <si>
    <t>* Rekonstruovaná zahrada s bezpečnostními prvky</t>
  </si>
  <si>
    <t>* Nové dopravní hřiště
* Rekonstruované sociální zázemí</t>
  </si>
  <si>
    <t>1 ks
1  ks</t>
  </si>
  <si>
    <t>31.9.2016</t>
  </si>
  <si>
    <t>* Počet nových malometrážních bytů
* Počet nových kancelářských místností</t>
  </si>
  <si>
    <t>1 ks
1 ks</t>
  </si>
  <si>
    <t>1 ks
10 ks</t>
  </si>
  <si>
    <t>Integrovaný plán rozvoje území Zlín pro období 2014 - 2020</t>
  </si>
  <si>
    <t>Financování do 31.12.2015
(v tis. Kč)</t>
  </si>
  <si>
    <t>Finanční prostředky 2016 (v tis. Kč)</t>
  </si>
  <si>
    <t>?</t>
  </si>
  <si>
    <t>Zpracovaná analytická část strategie ZLÍN 2020 poukázala na některé poměrně závažné nedostatky a dosud neřešené záležitosti týkající se oblasti dopravy na území města Zlína a v blízkém okolí. Generel dopravy města Zlína bude komplexně řešit podobu dopravní sítě města Zlína, a to včetně modelace zátěžových stavů a hodnocení vývoje dělby přepravní práce. Jedná se o zajištění celkového koncepčního materiálu (z hlediska plošného rozsahu, druhů dopravy a časových horizontů).
V roce 2014 byl vybrán zpracovatel a byly zahájeny analytické práce. V roce 2015 byla zpracována analytická část. V roce 2016 bude zpracován dopravní model a návrhová část dokumentu.</t>
  </si>
  <si>
    <t>OKC + OKaPP + OdKP</t>
  </si>
  <si>
    <t>Program obnovy kulturních památek prostřednictvím obcí s rozšířenou působností 2015 -2020</t>
  </si>
  <si>
    <t>Generel dopravy pro město Zlín</t>
  </si>
  <si>
    <t>* Schválená strategie</t>
  </si>
  <si>
    <t>Koncepce prevence kriminality města Zlína na roky 2017 - 2020</t>
  </si>
  <si>
    <t>OPKaS</t>
  </si>
  <si>
    <t>1.2-2</t>
  </si>
  <si>
    <t>*Schválená koncepce</t>
  </si>
  <si>
    <t>Jedná se o dokument, který definuje problémy města, rizikové skupiny a možné oblasti prevence a jehož zpracování vyžaduje MV ČR pro případ, že by město žádalo o dotaci na tyto projekty.</t>
  </si>
  <si>
    <t>Plán odpadového hospodářství statutárního města Zlína na období let 2017 - 2021</t>
  </si>
  <si>
    <t>OŽPaZ</t>
  </si>
  <si>
    <t>4.2 Životní prostředí</t>
  </si>
  <si>
    <t>4.2-2</t>
  </si>
  <si>
    <t>*Schválený plán</t>
  </si>
  <si>
    <t>Strategický plán pro regeneraci Městské památkové zóny Zlín na období 2016 - 2020</t>
  </si>
  <si>
    <t>Priority komisí místních částí v roce 2016</t>
  </si>
  <si>
    <t xml:space="preserve">Křižovatka ul. Mostní  x  ul. Březnická – narovnání a přechody pro chodce
</t>
  </si>
  <si>
    <t>Silniční napojení průmyslové zóny Zlín - východ (Příluky) a oprava navazujících komunikací</t>
  </si>
  <si>
    <t>Rekonstrukce komunikace ul. Bří Sousedíků, Zlín</t>
  </si>
  <si>
    <t>Dopravně-urbanistická studie části areálu Svit</t>
  </si>
  <si>
    <t>Stezka pro chodce a cyklisty, I. segment - Billa (Jižní Svahy)</t>
  </si>
  <si>
    <t>* Délka vybudované cyklostezky</t>
  </si>
  <si>
    <t>Stezka pro pěší a cyklisty podél Tř.T.Bati, ul. Lorencova - Podvesná XVII.</t>
  </si>
  <si>
    <t>Sportoviště u ZŠ Okružní 4685, Zlín</t>
  </si>
  <si>
    <t>OMZ, OPKaS</t>
  </si>
  <si>
    <t>RNDr. Bedřich Landsfeld - náměstek primátora
Ondřej Běták - náměstek primátora</t>
  </si>
  <si>
    <t>* Odstraněný objekt</t>
  </si>
  <si>
    <t>ORIA + OKaPP</t>
  </si>
  <si>
    <t>OKaPP + OPP</t>
  </si>
  <si>
    <t>Mgr. Patrik Kamas - náměstek primátora
Ing. et Ing. Jiří Korec - náměstek primátora</t>
  </si>
  <si>
    <t>Obnova kulturní památky Velké kino</t>
  </si>
  <si>
    <t>5.1</t>
  </si>
  <si>
    <t>Publikace Akademické dějiny Zlína</t>
  </si>
  <si>
    <t>* Publikace</t>
  </si>
  <si>
    <t>* Pořízený regulační plán</t>
  </si>
  <si>
    <t>* Pořízená studie</t>
  </si>
  <si>
    <t>1 publikace</t>
  </si>
  <si>
    <t>Cílem projektu je důstojné připomenutí 700. výročí první písemné zmínky o městu Zlínu.</t>
  </si>
  <si>
    <t>Ing. et Ing. Jiří Korec - náměstek primátora</t>
  </si>
  <si>
    <t>Cílem projektu je rekonstrukce nyní nevyužitého objektu bývalého Domu umění a jeho přeměna a využití k původnímu účelu. Za účelem obnovy objektu byl zřízen účelový fond, jehož prostřednictvím bude rekonstrukce financována. Dále se počítá s financováním ze státních a evropských dotačních programů. Projektová dokumentace pro ralizaci je zpracovaná, vyřízena platná legislativa. Probíhá výběrové řízení na zhotovitele díla. Současně probíhají práce na libretu vnitřní náplně Památníku T. Bati.</t>
  </si>
  <si>
    <t>5 ks</t>
  </si>
  <si>
    <t>1.3.2</t>
  </si>
  <si>
    <t>Místní akční plán rozvoje vzdělávání v ORP Zlín</t>
  </si>
  <si>
    <t>1 plán</t>
  </si>
  <si>
    <t>OŠ+
OdKP</t>
  </si>
  <si>
    <t>2904      3055</t>
  </si>
  <si>
    <t>Rekonstrukce a vybavení zahrady Rehabilitačního stacionáře pro postižené děti. Realizace je nutná pro zajištění bezpečnosti dětí vzhledem k jejich aktuálnímu zdravotnímu stavu. Bude probíhat v letech 2015 - 2017.</t>
  </si>
  <si>
    <t>Plán je zpracováván na základě zákonné povinnosti vyplývající ze zákona č. 185/2001 Sb., o odpadech. Obsahem je vyhodnocení stávajícího odpadového hospodářství a bude řešit další rozvoj a fungování pro období let 2017 - 2021.</t>
  </si>
  <si>
    <t>6233000022</t>
  </si>
  <si>
    <t xml:space="preserve">Zlín - Jižní svahy, propojení Podlesí - Kocanda, včetně úpravy prostoru Točny a silnice III. třídy
</t>
  </si>
  <si>
    <t>Stávající funkční plochy dotčeného území z hlediska dopravního řešení, deficitu parkovacích míst, bezpečnosti provozu i stavu povrchů komunikací a zpevněných ploch jsou nevyhovující. Nově navržený stav řeší zpevněné plochy komunikací i pro pěší, organizaci parkování a pěší tahy s ohledem na zachování volných ploch zeleně. Realizace proběhne po etapách. etapa I realizována. Dle finačních možností pokračování 2017 nebo 2018</t>
  </si>
  <si>
    <t>Terminál dopravy Zlín střed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</si>
</sst>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mmm/yyyy"/>
    <numFmt numFmtId="169" formatCode="[$-405]d\.\ mmmm\ yyyy"/>
  </numFmts>
  <fonts count="29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u val="single"/>
      <sz val="9.25"/>
      <color indexed="12"/>
      <name val="Calibri"/>
      <family val="2"/>
    </font>
    <font>
      <u val="single"/>
      <sz val="9.25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name val="Calibri"/>
      <family val="2"/>
    </font>
    <font>
      <b/>
      <strike/>
      <sz val="11"/>
      <color indexed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3" fontId="3" fillId="24" borderId="0" xfId="0" applyNumberFormat="1" applyFont="1" applyFill="1" applyBorder="1" applyAlignment="1">
      <alignment horizontal="center" vertical="center" wrapText="1"/>
    </xf>
    <xf numFmtId="14" fontId="3" fillId="24" borderId="0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vertical="center" wrapText="1"/>
    </xf>
    <xf numFmtId="3" fontId="3" fillId="24" borderId="14" xfId="0" applyNumberFormat="1" applyFont="1" applyFill="1" applyBorder="1" applyAlignment="1">
      <alignment horizontal="center" vertical="center" wrapText="1"/>
    </xf>
    <xf numFmtId="14" fontId="3" fillId="24" borderId="14" xfId="0" applyNumberFormat="1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vertical="center" wrapText="1"/>
    </xf>
    <xf numFmtId="3" fontId="3" fillId="24" borderId="14" xfId="0" applyNumberFormat="1" applyFont="1" applyFill="1" applyBorder="1" applyAlignment="1">
      <alignment horizontal="center" vertical="center" wrapText="1"/>
    </xf>
    <xf numFmtId="14" fontId="3" fillId="24" borderId="14" xfId="0" applyNumberFormat="1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center" wrapText="1"/>
    </xf>
    <xf numFmtId="0" fontId="3" fillId="24" borderId="17" xfId="0" applyFont="1" applyFill="1" applyBorder="1" applyAlignment="1">
      <alignment horizontal="left" vertical="center" wrapText="1"/>
    </xf>
    <xf numFmtId="49" fontId="3" fillId="24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3" fontId="3" fillId="24" borderId="17" xfId="0" applyNumberFormat="1" applyFont="1" applyFill="1" applyBorder="1" applyAlignment="1">
      <alignment horizontal="center" vertical="center" wrapText="1"/>
    </xf>
    <xf numFmtId="14" fontId="3" fillId="24" borderId="17" xfId="0" applyNumberFormat="1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vertical="center" wrapText="1"/>
    </xf>
    <xf numFmtId="0" fontId="2" fillId="4" borderId="26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vertical="center" wrapText="1"/>
    </xf>
    <xf numFmtId="0" fontId="27" fillId="2" borderId="29" xfId="0" applyFont="1" applyFill="1" applyBorder="1" applyAlignment="1">
      <alignment vertical="center" wrapText="1"/>
    </xf>
    <xf numFmtId="0" fontId="27" fillId="2" borderId="30" xfId="0" applyFont="1" applyFill="1" applyBorder="1" applyAlignment="1">
      <alignment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zoomScale="85" zoomScaleNormal="85" zoomScalePageLayoutView="0" workbookViewId="0" topLeftCell="A1">
      <pane ySplit="2" topLeftCell="BM3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5.57421875" style="0" bestFit="1" customWidth="1"/>
    <col min="2" max="2" width="11.28125" style="0" bestFit="1" customWidth="1"/>
    <col min="3" max="3" width="16.57421875" style="0" customWidth="1"/>
    <col min="4" max="4" width="11.421875" style="0" customWidth="1"/>
    <col min="5" max="5" width="8.57421875" style="0" bestFit="1" customWidth="1"/>
    <col min="6" max="7" width="28.421875" style="0" customWidth="1"/>
    <col min="8" max="8" width="11.8515625" style="0" customWidth="1"/>
    <col min="9" max="11" width="15.00390625" style="0" customWidth="1"/>
    <col min="12" max="12" width="6.7109375" style="0" customWidth="1"/>
    <col min="13" max="13" width="20.8515625" style="0" customWidth="1"/>
    <col min="14" max="14" width="9.421875" style="0" bestFit="1" customWidth="1"/>
    <col min="15" max="15" width="10.8515625" style="0" bestFit="1" customWidth="1"/>
    <col min="16" max="16" width="54.57421875" style="0" customWidth="1"/>
  </cols>
  <sheetData>
    <row r="1" spans="1:16" ht="18.75">
      <c r="A1" s="98" t="s">
        <v>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</row>
    <row r="2" spans="1:16" ht="39" thickBot="1">
      <c r="A2" s="101" t="s">
        <v>98</v>
      </c>
      <c r="B2" s="102" t="s">
        <v>99</v>
      </c>
      <c r="C2" s="102" t="s">
        <v>100</v>
      </c>
      <c r="D2" s="102" t="s">
        <v>101</v>
      </c>
      <c r="E2" s="102" t="s">
        <v>102</v>
      </c>
      <c r="F2" s="102" t="s">
        <v>103</v>
      </c>
      <c r="G2" s="102" t="s">
        <v>104</v>
      </c>
      <c r="H2" s="102" t="s">
        <v>105</v>
      </c>
      <c r="I2" s="102" t="s">
        <v>115</v>
      </c>
      <c r="J2" s="102" t="s">
        <v>204</v>
      </c>
      <c r="K2" s="102" t="s">
        <v>205</v>
      </c>
      <c r="L2" s="102" t="s">
        <v>114</v>
      </c>
      <c r="M2" s="102" t="s">
        <v>106</v>
      </c>
      <c r="N2" s="102" t="s">
        <v>107</v>
      </c>
      <c r="O2" s="102" t="s">
        <v>108</v>
      </c>
      <c r="P2" s="103" t="s">
        <v>109</v>
      </c>
    </row>
    <row r="3" spans="1:16" ht="81.75" customHeight="1" thickTop="1">
      <c r="A3" s="20">
        <v>1</v>
      </c>
      <c r="B3" s="21" t="s">
        <v>213</v>
      </c>
      <c r="C3" s="22" t="s">
        <v>126</v>
      </c>
      <c r="D3" s="23" t="s">
        <v>127</v>
      </c>
      <c r="E3" s="24" t="s">
        <v>214</v>
      </c>
      <c r="F3" s="25" t="s">
        <v>212</v>
      </c>
      <c r="G3" s="22" t="s">
        <v>215</v>
      </c>
      <c r="H3" s="21" t="s">
        <v>112</v>
      </c>
      <c r="I3" s="26">
        <v>200</v>
      </c>
      <c r="J3" s="26">
        <v>0</v>
      </c>
      <c r="K3" s="26">
        <v>200</v>
      </c>
      <c r="L3" s="21">
        <v>6212</v>
      </c>
      <c r="M3" s="22" t="s">
        <v>185</v>
      </c>
      <c r="N3" s="21" t="s">
        <v>213</v>
      </c>
      <c r="O3" s="27">
        <v>42734</v>
      </c>
      <c r="P3" s="28" t="s">
        <v>216</v>
      </c>
    </row>
    <row r="4" spans="1:16" ht="135.75" customHeight="1">
      <c r="A4" s="20">
        <v>2</v>
      </c>
      <c r="B4" s="21" t="s">
        <v>136</v>
      </c>
      <c r="C4" s="22" t="s">
        <v>137</v>
      </c>
      <c r="D4" s="23" t="s">
        <v>138</v>
      </c>
      <c r="E4" s="24" t="s">
        <v>139</v>
      </c>
      <c r="F4" s="25" t="s">
        <v>140</v>
      </c>
      <c r="G4" s="22" t="s">
        <v>135</v>
      </c>
      <c r="H4" s="21" t="s">
        <v>112</v>
      </c>
      <c r="I4" s="26">
        <v>0</v>
      </c>
      <c r="J4" s="26">
        <v>0</v>
      </c>
      <c r="K4" s="26">
        <v>0</v>
      </c>
      <c r="L4" s="21" t="s">
        <v>132</v>
      </c>
      <c r="M4" s="22" t="s">
        <v>246</v>
      </c>
      <c r="N4" s="21" t="s">
        <v>208</v>
      </c>
      <c r="O4" s="27">
        <v>42735</v>
      </c>
      <c r="P4" s="28" t="s">
        <v>26</v>
      </c>
    </row>
    <row r="5" spans="1:16" ht="154.5" customHeight="1">
      <c r="A5" s="11">
        <v>3</v>
      </c>
      <c r="B5" s="12" t="s">
        <v>119</v>
      </c>
      <c r="C5" s="13" t="s">
        <v>110</v>
      </c>
      <c r="D5" s="14" t="s">
        <v>111</v>
      </c>
      <c r="E5" s="15" t="s">
        <v>113</v>
      </c>
      <c r="F5" s="16" t="s">
        <v>210</v>
      </c>
      <c r="G5" s="13" t="s">
        <v>211</v>
      </c>
      <c r="H5" s="12" t="s">
        <v>112</v>
      </c>
      <c r="I5" s="17">
        <v>2250</v>
      </c>
      <c r="J5" s="17">
        <v>0</v>
      </c>
      <c r="K5" s="17">
        <v>1450</v>
      </c>
      <c r="L5" s="12">
        <v>2786</v>
      </c>
      <c r="M5" s="13" t="s">
        <v>146</v>
      </c>
      <c r="N5" s="12" t="s">
        <v>141</v>
      </c>
      <c r="O5" s="18">
        <v>42735</v>
      </c>
      <c r="P5" s="19" t="s">
        <v>207</v>
      </c>
    </row>
    <row r="6" spans="1:16" ht="139.5" customHeight="1">
      <c r="A6" s="20">
        <v>4</v>
      </c>
      <c r="B6" s="21" t="s">
        <v>142</v>
      </c>
      <c r="C6" s="22" t="s">
        <v>110</v>
      </c>
      <c r="D6" s="23" t="s">
        <v>117</v>
      </c>
      <c r="E6" s="24" t="s">
        <v>143</v>
      </c>
      <c r="F6" s="25" t="s">
        <v>144</v>
      </c>
      <c r="G6" s="22" t="s">
        <v>145</v>
      </c>
      <c r="H6" s="21" t="s">
        <v>112</v>
      </c>
      <c r="I6" s="44">
        <v>61</v>
      </c>
      <c r="J6" s="44">
        <v>0</v>
      </c>
      <c r="K6" s="44">
        <v>61</v>
      </c>
      <c r="L6" s="39">
        <v>6213</v>
      </c>
      <c r="M6" s="22" t="s">
        <v>146</v>
      </c>
      <c r="N6" s="21" t="s">
        <v>147</v>
      </c>
      <c r="O6" s="27">
        <v>42916</v>
      </c>
      <c r="P6" s="28" t="s">
        <v>25</v>
      </c>
    </row>
    <row r="7" spans="1:16" ht="121.5" customHeight="1">
      <c r="A7" s="59">
        <v>5</v>
      </c>
      <c r="B7" s="60" t="s">
        <v>177</v>
      </c>
      <c r="C7" s="61" t="s">
        <v>125</v>
      </c>
      <c r="D7" s="62" t="s">
        <v>162</v>
      </c>
      <c r="E7" s="63" t="s">
        <v>165</v>
      </c>
      <c r="F7" s="64" t="s">
        <v>222</v>
      </c>
      <c r="G7" s="40" t="s">
        <v>211</v>
      </c>
      <c r="H7" s="39" t="s">
        <v>112</v>
      </c>
      <c r="I7" s="65">
        <v>100</v>
      </c>
      <c r="J7" s="65">
        <v>100</v>
      </c>
      <c r="K7" s="65">
        <v>0</v>
      </c>
      <c r="L7" s="60">
        <v>6207</v>
      </c>
      <c r="M7" s="61" t="s">
        <v>246</v>
      </c>
      <c r="N7" s="60" t="s">
        <v>177</v>
      </c>
      <c r="O7" s="66">
        <v>42628</v>
      </c>
      <c r="P7" s="67" t="s">
        <v>27</v>
      </c>
    </row>
    <row r="8" spans="1:16" ht="93.75" customHeight="1">
      <c r="A8" s="59">
        <v>6</v>
      </c>
      <c r="B8" s="60" t="s">
        <v>177</v>
      </c>
      <c r="C8" s="61" t="s">
        <v>125</v>
      </c>
      <c r="D8" s="62" t="s">
        <v>162</v>
      </c>
      <c r="E8" s="63" t="s">
        <v>165</v>
      </c>
      <c r="F8" s="64" t="s">
        <v>209</v>
      </c>
      <c r="G8" s="40" t="s">
        <v>145</v>
      </c>
      <c r="H8" s="39" t="s">
        <v>112</v>
      </c>
      <c r="I8" s="65">
        <v>40</v>
      </c>
      <c r="J8" s="65">
        <v>40</v>
      </c>
      <c r="K8" s="65">
        <v>0</v>
      </c>
      <c r="L8" s="60">
        <v>6207</v>
      </c>
      <c r="M8" s="61" t="s">
        <v>246</v>
      </c>
      <c r="N8" s="60" t="s">
        <v>177</v>
      </c>
      <c r="O8" s="66">
        <v>42611</v>
      </c>
      <c r="P8" s="67" t="s">
        <v>28</v>
      </c>
    </row>
    <row r="9" spans="1:16" ht="66" customHeight="1">
      <c r="A9" s="59">
        <v>7</v>
      </c>
      <c r="B9" s="60" t="s">
        <v>218</v>
      </c>
      <c r="C9" s="61" t="s">
        <v>125</v>
      </c>
      <c r="D9" s="62" t="s">
        <v>219</v>
      </c>
      <c r="E9" s="63" t="s">
        <v>220</v>
      </c>
      <c r="F9" s="64" t="s">
        <v>217</v>
      </c>
      <c r="G9" s="61" t="s">
        <v>221</v>
      </c>
      <c r="H9" s="60" t="s">
        <v>112</v>
      </c>
      <c r="I9" s="65">
        <v>120</v>
      </c>
      <c r="J9" s="65">
        <v>0</v>
      </c>
      <c r="K9" s="65">
        <v>84.7</v>
      </c>
      <c r="L9" s="60">
        <v>6010</v>
      </c>
      <c r="M9" s="61" t="s">
        <v>124</v>
      </c>
      <c r="N9" s="60" t="s">
        <v>218</v>
      </c>
      <c r="O9" s="66">
        <v>42766</v>
      </c>
      <c r="P9" s="46" t="s">
        <v>255</v>
      </c>
    </row>
    <row r="10" spans="1:16" ht="163.5" customHeight="1" thickBot="1">
      <c r="A10" s="29">
        <v>8</v>
      </c>
      <c r="B10" s="30" t="s">
        <v>142</v>
      </c>
      <c r="C10" s="31" t="s">
        <v>148</v>
      </c>
      <c r="D10" s="32" t="s">
        <v>149</v>
      </c>
      <c r="E10" s="33" t="s">
        <v>151</v>
      </c>
      <c r="F10" s="34" t="s">
        <v>203</v>
      </c>
      <c r="G10" s="31" t="s">
        <v>135</v>
      </c>
      <c r="H10" s="30" t="s">
        <v>112</v>
      </c>
      <c r="I10" s="89">
        <v>1341</v>
      </c>
      <c r="J10" s="89">
        <v>1289</v>
      </c>
      <c r="K10" s="89">
        <v>52</v>
      </c>
      <c r="L10" s="30">
        <v>5585</v>
      </c>
      <c r="M10" s="31" t="s">
        <v>123</v>
      </c>
      <c r="N10" s="30" t="s">
        <v>142</v>
      </c>
      <c r="O10" s="36">
        <v>42628</v>
      </c>
      <c r="P10" s="37" t="s">
        <v>29</v>
      </c>
    </row>
    <row r="12" spans="1:4" ht="15">
      <c r="A12" s="93"/>
      <c r="D12" s="94"/>
    </row>
    <row r="13" spans="1:4" ht="15">
      <c r="A13" s="92"/>
      <c r="D13" s="95"/>
    </row>
    <row r="14" spans="1:4" ht="15">
      <c r="A14" s="91"/>
      <c r="D14" s="95"/>
    </row>
  </sheetData>
  <sheetProtection/>
  <mergeCells count="1">
    <mergeCell ref="A1:P1"/>
  </mergeCells>
  <printOptions/>
  <pageMargins left="0.18" right="0.17" top="0.62" bottom="0.52" header="0.22" footer="0.18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zoomScale="85" zoomScaleNormal="85"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5.57421875" style="0" bestFit="1" customWidth="1"/>
    <col min="2" max="2" width="11.28125" style="0" bestFit="1" customWidth="1"/>
    <col min="3" max="3" width="14.8515625" style="0" customWidth="1"/>
    <col min="4" max="4" width="11.8515625" style="0" customWidth="1"/>
    <col min="5" max="5" width="8.57421875" style="0" bestFit="1" customWidth="1"/>
    <col min="6" max="7" width="28.421875" style="0" customWidth="1"/>
    <col min="8" max="8" width="11.8515625" style="0" customWidth="1"/>
    <col min="9" max="11" width="15.00390625" style="0" customWidth="1"/>
    <col min="12" max="12" width="6.7109375" style="0" customWidth="1"/>
    <col min="13" max="13" width="20.8515625" style="0" customWidth="1"/>
    <col min="14" max="14" width="9.421875" style="0" bestFit="1" customWidth="1"/>
    <col min="15" max="15" width="10.8515625" style="0" bestFit="1" customWidth="1"/>
    <col min="16" max="16" width="56.421875" style="0" customWidth="1"/>
  </cols>
  <sheetData>
    <row r="1" spans="1:16" ht="18.75">
      <c r="A1" s="79" t="s">
        <v>62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</row>
    <row r="2" spans="1:16" ht="39" thickBot="1">
      <c r="A2" s="4" t="s">
        <v>98</v>
      </c>
      <c r="B2" s="5" t="s">
        <v>99</v>
      </c>
      <c r="C2" s="5" t="s">
        <v>100</v>
      </c>
      <c r="D2" s="5" t="s">
        <v>101</v>
      </c>
      <c r="E2" s="5" t="s">
        <v>102</v>
      </c>
      <c r="F2" s="5" t="s">
        <v>103</v>
      </c>
      <c r="G2" s="5" t="s">
        <v>104</v>
      </c>
      <c r="H2" s="5" t="s">
        <v>105</v>
      </c>
      <c r="I2" s="5" t="s">
        <v>115</v>
      </c>
      <c r="J2" s="5" t="s">
        <v>204</v>
      </c>
      <c r="K2" s="5" t="s">
        <v>205</v>
      </c>
      <c r="L2" s="5" t="s">
        <v>114</v>
      </c>
      <c r="M2" s="5" t="s">
        <v>106</v>
      </c>
      <c r="N2" s="5" t="s">
        <v>107</v>
      </c>
      <c r="O2" s="5" t="s">
        <v>108</v>
      </c>
      <c r="P2" s="6" t="s">
        <v>109</v>
      </c>
    </row>
    <row r="3" spans="1:16" ht="64.5" thickTop="1">
      <c r="A3" s="50">
        <v>1</v>
      </c>
      <c r="B3" s="51" t="s">
        <v>119</v>
      </c>
      <c r="C3" s="52" t="s">
        <v>126</v>
      </c>
      <c r="D3" s="53" t="s">
        <v>174</v>
      </c>
      <c r="E3" s="54" t="s">
        <v>175</v>
      </c>
      <c r="F3" s="55" t="s">
        <v>173</v>
      </c>
      <c r="G3" s="52" t="s">
        <v>92</v>
      </c>
      <c r="H3" s="51" t="s">
        <v>112</v>
      </c>
      <c r="I3" s="56">
        <v>60000</v>
      </c>
      <c r="J3" s="56">
        <v>535</v>
      </c>
      <c r="K3" s="56">
        <v>15280</v>
      </c>
      <c r="L3" s="51">
        <v>2791</v>
      </c>
      <c r="M3" s="52" t="s">
        <v>146</v>
      </c>
      <c r="N3" s="51" t="s">
        <v>119</v>
      </c>
      <c r="O3" s="57">
        <v>43100</v>
      </c>
      <c r="P3" s="58" t="s">
        <v>30</v>
      </c>
    </row>
    <row r="4" spans="1:16" ht="120.75" customHeight="1">
      <c r="A4" s="50">
        <v>2</v>
      </c>
      <c r="B4" s="51" t="s">
        <v>119</v>
      </c>
      <c r="C4" s="52" t="s">
        <v>126</v>
      </c>
      <c r="D4" s="53" t="s">
        <v>174</v>
      </c>
      <c r="E4" s="54" t="s">
        <v>175</v>
      </c>
      <c r="F4" s="55" t="s">
        <v>81</v>
      </c>
      <c r="G4" s="52" t="s">
        <v>191</v>
      </c>
      <c r="H4" s="51" t="s">
        <v>192</v>
      </c>
      <c r="I4" s="56">
        <v>35000</v>
      </c>
      <c r="J4" s="56">
        <v>4348</v>
      </c>
      <c r="K4" s="56">
        <f>9200+6135+340</f>
        <v>15675</v>
      </c>
      <c r="L4" s="51" t="s">
        <v>82</v>
      </c>
      <c r="M4" s="52" t="s">
        <v>124</v>
      </c>
      <c r="N4" s="51" t="s">
        <v>119</v>
      </c>
      <c r="O4" s="57">
        <v>42916</v>
      </c>
      <c r="P4" s="58" t="s">
        <v>31</v>
      </c>
    </row>
    <row r="5" spans="1:16" ht="63.75">
      <c r="A5" s="38">
        <v>3</v>
      </c>
      <c r="B5" s="39" t="s">
        <v>164</v>
      </c>
      <c r="C5" s="40" t="s">
        <v>126</v>
      </c>
      <c r="D5" s="41" t="s">
        <v>174</v>
      </c>
      <c r="E5" s="42" t="s">
        <v>190</v>
      </c>
      <c r="F5" s="43" t="s">
        <v>189</v>
      </c>
      <c r="G5" s="40" t="s">
        <v>92</v>
      </c>
      <c r="H5" s="39" t="s">
        <v>112</v>
      </c>
      <c r="I5" s="44">
        <v>5000</v>
      </c>
      <c r="J5" s="44">
        <v>0</v>
      </c>
      <c r="K5" s="44">
        <v>5000</v>
      </c>
      <c r="L5" s="39" t="s">
        <v>10</v>
      </c>
      <c r="M5" s="40" t="s">
        <v>246</v>
      </c>
      <c r="N5" s="39" t="s">
        <v>116</v>
      </c>
      <c r="O5" s="45">
        <v>42735</v>
      </c>
      <c r="P5" s="46" t="s">
        <v>75</v>
      </c>
    </row>
    <row r="6" spans="1:16" ht="63.75">
      <c r="A6" s="38">
        <v>4</v>
      </c>
      <c r="B6" s="39" t="s">
        <v>164</v>
      </c>
      <c r="C6" s="40" t="s">
        <v>126</v>
      </c>
      <c r="D6" s="41" t="s">
        <v>174</v>
      </c>
      <c r="E6" s="42" t="s">
        <v>190</v>
      </c>
      <c r="F6" s="43" t="s">
        <v>71</v>
      </c>
      <c r="G6" s="40" t="s">
        <v>79</v>
      </c>
      <c r="H6" s="39" t="s">
        <v>72</v>
      </c>
      <c r="I6" s="44">
        <f>J6+K6</f>
        <v>9400</v>
      </c>
      <c r="J6" s="44">
        <v>20</v>
      </c>
      <c r="K6" s="44">
        <v>9380</v>
      </c>
      <c r="L6" s="39">
        <v>3009</v>
      </c>
      <c r="M6" s="40" t="s">
        <v>18</v>
      </c>
      <c r="N6" s="39" t="s">
        <v>116</v>
      </c>
      <c r="O6" s="45">
        <v>42868</v>
      </c>
      <c r="P6" s="46" t="s">
        <v>73</v>
      </c>
    </row>
    <row r="7" spans="1:16" ht="132" customHeight="1">
      <c r="A7" s="38">
        <v>5</v>
      </c>
      <c r="B7" s="39" t="s">
        <v>134</v>
      </c>
      <c r="C7" s="40" t="s">
        <v>126</v>
      </c>
      <c r="D7" s="41" t="s">
        <v>127</v>
      </c>
      <c r="E7" s="42" t="s">
        <v>128</v>
      </c>
      <c r="F7" s="43" t="s">
        <v>85</v>
      </c>
      <c r="G7" s="40" t="s">
        <v>86</v>
      </c>
      <c r="H7" s="39" t="s">
        <v>84</v>
      </c>
      <c r="I7" s="44">
        <v>20000</v>
      </c>
      <c r="J7" s="44">
        <v>0</v>
      </c>
      <c r="K7" s="44">
        <v>950</v>
      </c>
      <c r="L7" s="39">
        <v>3063</v>
      </c>
      <c r="M7" s="40" t="s">
        <v>152</v>
      </c>
      <c r="N7" s="39" t="s">
        <v>87</v>
      </c>
      <c r="O7" s="45">
        <v>43830</v>
      </c>
      <c r="P7" s="46" t="s">
        <v>32</v>
      </c>
    </row>
    <row r="8" spans="1:16" ht="105.75" customHeight="1">
      <c r="A8" s="38">
        <v>6</v>
      </c>
      <c r="B8" s="39" t="s">
        <v>134</v>
      </c>
      <c r="C8" s="40" t="s">
        <v>126</v>
      </c>
      <c r="D8" s="41" t="s">
        <v>127</v>
      </c>
      <c r="E8" s="42" t="s">
        <v>128</v>
      </c>
      <c r="F8" s="43" t="s">
        <v>193</v>
      </c>
      <c r="G8" s="40" t="s">
        <v>200</v>
      </c>
      <c r="H8" s="39" t="s">
        <v>74</v>
      </c>
      <c r="I8" s="44">
        <f>J8+K8</f>
        <v>7181.59</v>
      </c>
      <c r="J8" s="44">
        <v>181.59</v>
      </c>
      <c r="K8" s="44">
        <v>7000</v>
      </c>
      <c r="L8" s="39">
        <v>2798</v>
      </c>
      <c r="M8" s="40" t="s">
        <v>19</v>
      </c>
      <c r="N8" s="39" t="s">
        <v>194</v>
      </c>
      <c r="O8" s="45">
        <v>43100</v>
      </c>
      <c r="P8" s="68" t="s">
        <v>33</v>
      </c>
    </row>
    <row r="9" spans="1:16" ht="93" customHeight="1">
      <c r="A9" s="38">
        <v>7</v>
      </c>
      <c r="B9" s="39" t="s">
        <v>129</v>
      </c>
      <c r="C9" s="40" t="s">
        <v>126</v>
      </c>
      <c r="D9" s="41" t="s">
        <v>127</v>
      </c>
      <c r="E9" s="42" t="s">
        <v>188</v>
      </c>
      <c r="F9" s="43" t="s">
        <v>187</v>
      </c>
      <c r="G9" s="40" t="s">
        <v>196</v>
      </c>
      <c r="H9" s="39" t="s">
        <v>112</v>
      </c>
      <c r="I9" s="44">
        <v>3015</v>
      </c>
      <c r="J9" s="44">
        <v>911</v>
      </c>
      <c r="K9" s="44">
        <v>1223</v>
      </c>
      <c r="L9" s="39" t="s">
        <v>253</v>
      </c>
      <c r="M9" s="40" t="s">
        <v>152</v>
      </c>
      <c r="N9" s="39" t="s">
        <v>129</v>
      </c>
      <c r="O9" s="45">
        <v>42977</v>
      </c>
      <c r="P9" s="46" t="s">
        <v>254</v>
      </c>
    </row>
    <row r="10" spans="1:16" ht="87.75" customHeight="1">
      <c r="A10" s="38">
        <v>8</v>
      </c>
      <c r="B10" s="39" t="s">
        <v>129</v>
      </c>
      <c r="C10" s="40" t="s">
        <v>126</v>
      </c>
      <c r="D10" s="41" t="s">
        <v>130</v>
      </c>
      <c r="E10" s="42" t="s">
        <v>96</v>
      </c>
      <c r="F10" s="43" t="s">
        <v>97</v>
      </c>
      <c r="G10" s="40" t="s">
        <v>197</v>
      </c>
      <c r="H10" s="39" t="s">
        <v>198</v>
      </c>
      <c r="I10" s="44">
        <v>14901</v>
      </c>
      <c r="J10" s="44">
        <v>3971</v>
      </c>
      <c r="K10" s="44">
        <v>10930</v>
      </c>
      <c r="L10" s="39" t="s">
        <v>11</v>
      </c>
      <c r="M10" s="40" t="s">
        <v>152</v>
      </c>
      <c r="N10" s="39" t="s">
        <v>76</v>
      </c>
      <c r="O10" s="45">
        <v>42735</v>
      </c>
      <c r="P10" s="46" t="s">
        <v>34</v>
      </c>
    </row>
    <row r="11" spans="1:16" ht="126.75" customHeight="1">
      <c r="A11" s="38">
        <v>9</v>
      </c>
      <c r="B11" s="39" t="s">
        <v>116</v>
      </c>
      <c r="C11" s="47" t="s">
        <v>126</v>
      </c>
      <c r="D11" s="48" t="s">
        <v>181</v>
      </c>
      <c r="E11" s="49" t="s">
        <v>182</v>
      </c>
      <c r="F11" s="43" t="s">
        <v>186</v>
      </c>
      <c r="G11" s="40" t="s">
        <v>92</v>
      </c>
      <c r="H11" s="39" t="s">
        <v>112</v>
      </c>
      <c r="I11" s="44">
        <v>50498</v>
      </c>
      <c r="J11" s="44">
        <f>17838+75.577</f>
        <v>17913.577</v>
      </c>
      <c r="K11" s="44">
        <v>32584</v>
      </c>
      <c r="L11" s="39" t="s">
        <v>12</v>
      </c>
      <c r="M11" s="40" t="s">
        <v>185</v>
      </c>
      <c r="N11" s="39" t="s">
        <v>116</v>
      </c>
      <c r="O11" s="45">
        <v>42735</v>
      </c>
      <c r="P11" s="46" t="s">
        <v>35</v>
      </c>
    </row>
    <row r="12" spans="1:16" ht="80.25" customHeight="1">
      <c r="A12" s="38">
        <v>10</v>
      </c>
      <c r="B12" s="39" t="s">
        <v>116</v>
      </c>
      <c r="C12" s="47" t="s">
        <v>126</v>
      </c>
      <c r="D12" s="48" t="s">
        <v>181</v>
      </c>
      <c r="E12" s="49" t="s">
        <v>182</v>
      </c>
      <c r="F12" s="43" t="s">
        <v>20</v>
      </c>
      <c r="G12" s="40" t="s">
        <v>92</v>
      </c>
      <c r="H12" s="39" t="s">
        <v>112</v>
      </c>
      <c r="I12" s="44">
        <v>15000</v>
      </c>
      <c r="J12" s="44">
        <v>0</v>
      </c>
      <c r="K12" s="44">
        <v>300</v>
      </c>
      <c r="L12" s="39" t="s">
        <v>21</v>
      </c>
      <c r="M12" s="40" t="s">
        <v>22</v>
      </c>
      <c r="N12" s="39" t="s">
        <v>116</v>
      </c>
      <c r="O12" s="45">
        <v>43100</v>
      </c>
      <c r="P12" s="46" t="s">
        <v>36</v>
      </c>
    </row>
    <row r="13" spans="1:16" ht="78.75" customHeight="1">
      <c r="A13" s="38">
        <v>11</v>
      </c>
      <c r="B13" s="39" t="s">
        <v>129</v>
      </c>
      <c r="C13" s="47" t="s">
        <v>126</v>
      </c>
      <c r="D13" s="48" t="s">
        <v>181</v>
      </c>
      <c r="E13" s="49" t="s">
        <v>182</v>
      </c>
      <c r="F13" s="43" t="s">
        <v>231</v>
      </c>
      <c r="G13" s="40" t="s">
        <v>92</v>
      </c>
      <c r="H13" s="39" t="s">
        <v>112</v>
      </c>
      <c r="I13" s="44">
        <f>14710+280</f>
        <v>14990</v>
      </c>
      <c r="J13" s="44">
        <v>279.813</v>
      </c>
      <c r="K13" s="44">
        <v>14710</v>
      </c>
      <c r="L13" s="39">
        <v>3007</v>
      </c>
      <c r="M13" s="40" t="s">
        <v>2</v>
      </c>
      <c r="N13" s="39" t="s">
        <v>116</v>
      </c>
      <c r="O13" s="45">
        <v>42840</v>
      </c>
      <c r="P13" s="46" t="s">
        <v>77</v>
      </c>
    </row>
    <row r="14" spans="1:16" ht="84" customHeight="1">
      <c r="A14" s="38">
        <v>12</v>
      </c>
      <c r="B14" s="39" t="s">
        <v>232</v>
      </c>
      <c r="C14" s="47" t="s">
        <v>126</v>
      </c>
      <c r="D14" s="48" t="s">
        <v>181</v>
      </c>
      <c r="E14" s="49" t="s">
        <v>182</v>
      </c>
      <c r="F14" s="43" t="s">
        <v>15</v>
      </c>
      <c r="G14" s="40" t="s">
        <v>69</v>
      </c>
      <c r="H14" s="39" t="s">
        <v>201</v>
      </c>
      <c r="I14" s="44">
        <f>7502+1300</f>
        <v>8802</v>
      </c>
      <c r="J14" s="44">
        <v>0</v>
      </c>
      <c r="K14" s="44">
        <f>7502+1300</f>
        <v>8802</v>
      </c>
      <c r="L14" s="39" t="s">
        <v>60</v>
      </c>
      <c r="M14" s="40" t="s">
        <v>233</v>
      </c>
      <c r="N14" s="39" t="s">
        <v>70</v>
      </c>
      <c r="O14" s="45">
        <v>42735</v>
      </c>
      <c r="P14" s="46" t="s">
        <v>37</v>
      </c>
    </row>
    <row r="15" spans="1:16" ht="184.5" customHeight="1">
      <c r="A15" s="38">
        <v>13</v>
      </c>
      <c r="B15" s="39" t="s">
        <v>14</v>
      </c>
      <c r="C15" s="47" t="s">
        <v>126</v>
      </c>
      <c r="D15" s="48" t="s">
        <v>181</v>
      </c>
      <c r="E15" s="49" t="s">
        <v>182</v>
      </c>
      <c r="F15" s="43" t="s">
        <v>13</v>
      </c>
      <c r="G15" s="13" t="s">
        <v>66</v>
      </c>
      <c r="H15" s="12" t="s">
        <v>67</v>
      </c>
      <c r="I15" s="44" t="s">
        <v>65</v>
      </c>
      <c r="J15" s="44" t="s">
        <v>65</v>
      </c>
      <c r="K15" s="44">
        <v>9050</v>
      </c>
      <c r="L15" s="39">
        <v>1705</v>
      </c>
      <c r="M15" s="40" t="s">
        <v>124</v>
      </c>
      <c r="N15" s="39" t="s">
        <v>14</v>
      </c>
      <c r="O15" s="45">
        <v>42735</v>
      </c>
      <c r="P15" s="58" t="s">
        <v>68</v>
      </c>
    </row>
    <row r="16" spans="1:26" ht="233.25" customHeight="1">
      <c r="A16" s="50">
        <v>14</v>
      </c>
      <c r="B16" s="51" t="s">
        <v>119</v>
      </c>
      <c r="C16" s="52" t="s">
        <v>110</v>
      </c>
      <c r="D16" s="53" t="s">
        <v>111</v>
      </c>
      <c r="E16" s="54" t="s">
        <v>169</v>
      </c>
      <c r="F16" s="55" t="s">
        <v>168</v>
      </c>
      <c r="G16" s="52" t="s">
        <v>120</v>
      </c>
      <c r="H16" s="51" t="s">
        <v>118</v>
      </c>
      <c r="I16" s="56">
        <v>350000</v>
      </c>
      <c r="J16" s="56">
        <v>8344</v>
      </c>
      <c r="K16" s="56">
        <v>2822</v>
      </c>
      <c r="L16" s="51">
        <v>1737</v>
      </c>
      <c r="M16" s="52" t="s">
        <v>146</v>
      </c>
      <c r="N16" s="51" t="s">
        <v>119</v>
      </c>
      <c r="O16" s="57">
        <v>44196</v>
      </c>
      <c r="P16" s="58" t="s">
        <v>43</v>
      </c>
      <c r="Q16" s="7"/>
      <c r="R16" s="8"/>
      <c r="S16" s="9"/>
      <c r="T16" s="9"/>
      <c r="U16" s="9"/>
      <c r="V16" s="8"/>
      <c r="W16" s="7"/>
      <c r="X16" s="8"/>
      <c r="Y16" s="10"/>
      <c r="Z16" s="7"/>
    </row>
    <row r="17" spans="1:26" ht="76.5" customHeight="1">
      <c r="A17" s="50">
        <v>15</v>
      </c>
      <c r="B17" s="51" t="s">
        <v>119</v>
      </c>
      <c r="C17" s="52" t="s">
        <v>110</v>
      </c>
      <c r="D17" s="53" t="s">
        <v>111</v>
      </c>
      <c r="E17" s="54" t="s">
        <v>113</v>
      </c>
      <c r="F17" s="55" t="s">
        <v>88</v>
      </c>
      <c r="G17" s="52" t="s">
        <v>90</v>
      </c>
      <c r="H17" s="51" t="s">
        <v>112</v>
      </c>
      <c r="I17" s="56">
        <v>6000</v>
      </c>
      <c r="J17" s="56">
        <v>0</v>
      </c>
      <c r="K17" s="56">
        <v>100</v>
      </c>
      <c r="L17" s="51">
        <v>2974</v>
      </c>
      <c r="M17" s="52" t="s">
        <v>146</v>
      </c>
      <c r="N17" s="51" t="s">
        <v>119</v>
      </c>
      <c r="O17" s="57">
        <v>43465</v>
      </c>
      <c r="P17" s="58" t="s">
        <v>38</v>
      </c>
      <c r="Q17" s="7"/>
      <c r="R17" s="8"/>
      <c r="S17" s="9"/>
      <c r="T17" s="9"/>
      <c r="U17" s="9"/>
      <c r="V17" s="8"/>
      <c r="W17" s="7"/>
      <c r="X17" s="8"/>
      <c r="Y17" s="10"/>
      <c r="Z17" s="7"/>
    </row>
    <row r="18" spans="1:26" ht="98.25" customHeight="1">
      <c r="A18" s="50">
        <v>16</v>
      </c>
      <c r="B18" s="51" t="s">
        <v>119</v>
      </c>
      <c r="C18" s="52" t="s">
        <v>110</v>
      </c>
      <c r="D18" s="53" t="s">
        <v>111</v>
      </c>
      <c r="E18" s="54" t="s">
        <v>113</v>
      </c>
      <c r="F18" s="55" t="s">
        <v>257</v>
      </c>
      <c r="G18" s="52" t="s">
        <v>90</v>
      </c>
      <c r="H18" s="51" t="s">
        <v>112</v>
      </c>
      <c r="I18" s="56">
        <v>20000</v>
      </c>
      <c r="J18" s="56">
        <v>0</v>
      </c>
      <c r="K18" s="56">
        <v>386</v>
      </c>
      <c r="L18" s="51">
        <v>3110</v>
      </c>
      <c r="M18" s="52" t="s">
        <v>146</v>
      </c>
      <c r="N18" s="51" t="s">
        <v>119</v>
      </c>
      <c r="O18" s="57">
        <v>43465</v>
      </c>
      <c r="P18" s="58" t="s">
        <v>39</v>
      </c>
      <c r="Q18" s="7"/>
      <c r="R18" s="8"/>
      <c r="S18" s="9"/>
      <c r="T18" s="9"/>
      <c r="U18" s="9"/>
      <c r="V18" s="8"/>
      <c r="W18" s="7"/>
      <c r="X18" s="8"/>
      <c r="Y18" s="10"/>
      <c r="Z18" s="7"/>
    </row>
    <row r="19" spans="1:16" ht="92.25" customHeight="1">
      <c r="A19" s="50">
        <v>17</v>
      </c>
      <c r="B19" s="51" t="s">
        <v>119</v>
      </c>
      <c r="C19" s="52" t="s">
        <v>110</v>
      </c>
      <c r="D19" s="53" t="s">
        <v>111</v>
      </c>
      <c r="E19" s="54" t="s">
        <v>113</v>
      </c>
      <c r="F19" s="55" t="s">
        <v>170</v>
      </c>
      <c r="G19" s="52" t="s">
        <v>90</v>
      </c>
      <c r="H19" s="51" t="s">
        <v>112</v>
      </c>
      <c r="I19" s="56">
        <v>7000</v>
      </c>
      <c r="J19" s="56">
        <v>452</v>
      </c>
      <c r="K19" s="56">
        <v>6568</v>
      </c>
      <c r="L19" s="51">
        <v>2229</v>
      </c>
      <c r="M19" s="52" t="s">
        <v>146</v>
      </c>
      <c r="N19" s="51" t="s">
        <v>119</v>
      </c>
      <c r="O19" s="57">
        <v>42369</v>
      </c>
      <c r="P19" s="58" t="s">
        <v>40</v>
      </c>
    </row>
    <row r="20" spans="1:16" ht="88.5" customHeight="1">
      <c r="A20" s="50">
        <v>18</v>
      </c>
      <c r="B20" s="51" t="s">
        <v>119</v>
      </c>
      <c r="C20" s="52" t="s">
        <v>110</v>
      </c>
      <c r="D20" s="53" t="s">
        <v>111</v>
      </c>
      <c r="E20" s="54" t="s">
        <v>113</v>
      </c>
      <c r="F20" s="55" t="s">
        <v>171</v>
      </c>
      <c r="G20" s="52" t="s">
        <v>120</v>
      </c>
      <c r="H20" s="51" t="s">
        <v>118</v>
      </c>
      <c r="I20" s="56">
        <v>68000</v>
      </c>
      <c r="J20" s="56">
        <v>45027</v>
      </c>
      <c r="K20" s="56">
        <v>33249</v>
      </c>
      <c r="L20" s="51">
        <v>2329</v>
      </c>
      <c r="M20" s="52" t="s">
        <v>146</v>
      </c>
      <c r="N20" s="51" t="s">
        <v>119</v>
      </c>
      <c r="O20" s="57">
        <v>42735</v>
      </c>
      <c r="P20" s="58" t="s">
        <v>41</v>
      </c>
    </row>
    <row r="21" spans="1:16" ht="128.25" customHeight="1">
      <c r="A21" s="50">
        <v>19</v>
      </c>
      <c r="B21" s="51" t="s">
        <v>119</v>
      </c>
      <c r="C21" s="69" t="s">
        <v>110</v>
      </c>
      <c r="D21" s="70" t="s">
        <v>111</v>
      </c>
      <c r="E21" s="71" t="s">
        <v>113</v>
      </c>
      <c r="F21" s="55" t="s">
        <v>172</v>
      </c>
      <c r="G21" s="52" t="s">
        <v>120</v>
      </c>
      <c r="H21" s="51" t="s">
        <v>118</v>
      </c>
      <c r="I21" s="56">
        <v>66000</v>
      </c>
      <c r="J21" s="56">
        <v>52045</v>
      </c>
      <c r="K21" s="56">
        <v>14000</v>
      </c>
      <c r="L21" s="51" t="s">
        <v>89</v>
      </c>
      <c r="M21" s="69" t="s">
        <v>124</v>
      </c>
      <c r="N21" s="51" t="s">
        <v>119</v>
      </c>
      <c r="O21" s="57" t="s">
        <v>199</v>
      </c>
      <c r="P21" s="58" t="s">
        <v>42</v>
      </c>
    </row>
    <row r="22" spans="1:16" ht="132.75" customHeight="1">
      <c r="A22" s="50">
        <v>20</v>
      </c>
      <c r="B22" s="51" t="s">
        <v>119</v>
      </c>
      <c r="C22" s="52" t="s">
        <v>110</v>
      </c>
      <c r="D22" s="53" t="s">
        <v>111</v>
      </c>
      <c r="E22" s="54" t="s">
        <v>113</v>
      </c>
      <c r="F22" s="55" t="s">
        <v>224</v>
      </c>
      <c r="G22" s="52" t="s">
        <v>120</v>
      </c>
      <c r="H22" s="51" t="s">
        <v>118</v>
      </c>
      <c r="I22" s="56">
        <v>60000</v>
      </c>
      <c r="J22" s="56">
        <v>373</v>
      </c>
      <c r="K22" s="56">
        <v>417</v>
      </c>
      <c r="L22" s="51">
        <v>2661</v>
      </c>
      <c r="M22" s="52" t="s">
        <v>146</v>
      </c>
      <c r="N22" s="51" t="s">
        <v>119</v>
      </c>
      <c r="O22" s="45">
        <v>43373</v>
      </c>
      <c r="P22" s="58" t="s">
        <v>44</v>
      </c>
    </row>
    <row r="23" spans="1:16" ht="96" customHeight="1">
      <c r="A23" s="50">
        <v>21</v>
      </c>
      <c r="B23" s="51" t="s">
        <v>119</v>
      </c>
      <c r="C23" s="52" t="s">
        <v>110</v>
      </c>
      <c r="D23" s="53" t="s">
        <v>111</v>
      </c>
      <c r="E23" s="54" t="s">
        <v>113</v>
      </c>
      <c r="F23" s="55" t="s">
        <v>133</v>
      </c>
      <c r="G23" s="52" t="s">
        <v>120</v>
      </c>
      <c r="H23" s="51" t="s">
        <v>118</v>
      </c>
      <c r="I23" s="56">
        <v>19600</v>
      </c>
      <c r="J23" s="56">
        <v>481</v>
      </c>
      <c r="K23" s="56">
        <v>9460</v>
      </c>
      <c r="L23" s="51">
        <v>2789</v>
      </c>
      <c r="M23" s="52" t="s">
        <v>146</v>
      </c>
      <c r="N23" s="51" t="s">
        <v>119</v>
      </c>
      <c r="O23" s="57">
        <v>43465</v>
      </c>
      <c r="P23" s="58" t="s">
        <v>258</v>
      </c>
    </row>
    <row r="24" spans="1:16" ht="93" customHeight="1">
      <c r="A24" s="50">
        <v>22</v>
      </c>
      <c r="B24" s="51" t="s">
        <v>119</v>
      </c>
      <c r="C24" s="52" t="s">
        <v>110</v>
      </c>
      <c r="D24" s="53" t="s">
        <v>111</v>
      </c>
      <c r="E24" s="54" t="s">
        <v>113</v>
      </c>
      <c r="F24" s="55" t="s">
        <v>176</v>
      </c>
      <c r="G24" s="52" t="s">
        <v>90</v>
      </c>
      <c r="H24" s="51" t="s">
        <v>112</v>
      </c>
      <c r="I24" s="56">
        <v>30000</v>
      </c>
      <c r="J24" s="56">
        <v>160</v>
      </c>
      <c r="K24" s="56">
        <v>446</v>
      </c>
      <c r="L24" s="51">
        <v>2841</v>
      </c>
      <c r="M24" s="52" t="s">
        <v>146</v>
      </c>
      <c r="N24" s="51" t="s">
        <v>119</v>
      </c>
      <c r="O24" s="57">
        <v>43100</v>
      </c>
      <c r="P24" s="58" t="s">
        <v>45</v>
      </c>
    </row>
    <row r="25" spans="1:16" ht="122.25" customHeight="1">
      <c r="A25" s="50">
        <v>23</v>
      </c>
      <c r="B25" s="51" t="s">
        <v>119</v>
      </c>
      <c r="C25" s="52" t="s">
        <v>110</v>
      </c>
      <c r="D25" s="53" t="s">
        <v>111</v>
      </c>
      <c r="E25" s="54" t="s">
        <v>113</v>
      </c>
      <c r="F25" s="55" t="s">
        <v>225</v>
      </c>
      <c r="G25" s="52" t="s">
        <v>120</v>
      </c>
      <c r="H25" s="51" t="s">
        <v>118</v>
      </c>
      <c r="I25" s="56">
        <v>60000</v>
      </c>
      <c r="J25" s="56">
        <v>19</v>
      </c>
      <c r="K25" s="56">
        <v>902</v>
      </c>
      <c r="L25" s="51">
        <v>2854</v>
      </c>
      <c r="M25" s="52" t="s">
        <v>146</v>
      </c>
      <c r="N25" s="51" t="s">
        <v>119</v>
      </c>
      <c r="O25" s="57">
        <v>44196</v>
      </c>
      <c r="P25" s="58" t="s">
        <v>46</v>
      </c>
    </row>
    <row r="26" spans="1:16" ht="91.5" customHeight="1">
      <c r="A26" s="50">
        <v>24</v>
      </c>
      <c r="B26" s="51" t="s">
        <v>119</v>
      </c>
      <c r="C26" s="52" t="s">
        <v>110</v>
      </c>
      <c r="D26" s="53" t="s">
        <v>111</v>
      </c>
      <c r="E26" s="54" t="s">
        <v>113</v>
      </c>
      <c r="F26" s="55" t="s">
        <v>226</v>
      </c>
      <c r="G26" s="52" t="s">
        <v>90</v>
      </c>
      <c r="H26" s="51" t="s">
        <v>112</v>
      </c>
      <c r="I26" s="56">
        <v>40000</v>
      </c>
      <c r="J26" s="56">
        <v>0</v>
      </c>
      <c r="K26" s="56">
        <v>400</v>
      </c>
      <c r="L26" s="51">
        <v>3125</v>
      </c>
      <c r="M26" s="52" t="s">
        <v>146</v>
      </c>
      <c r="N26" s="51" t="s">
        <v>119</v>
      </c>
      <c r="O26" s="57">
        <v>43100</v>
      </c>
      <c r="P26" s="58" t="s">
        <v>47</v>
      </c>
    </row>
    <row r="27" spans="1:16" ht="57" customHeight="1">
      <c r="A27" s="50">
        <v>25</v>
      </c>
      <c r="B27" s="39" t="s">
        <v>116</v>
      </c>
      <c r="C27" s="40" t="s">
        <v>110</v>
      </c>
      <c r="D27" s="41" t="s">
        <v>111</v>
      </c>
      <c r="E27" s="42" t="s">
        <v>121</v>
      </c>
      <c r="F27" s="43" t="s">
        <v>91</v>
      </c>
      <c r="G27" s="40" t="s">
        <v>92</v>
      </c>
      <c r="H27" s="39" t="s">
        <v>112</v>
      </c>
      <c r="I27" s="44">
        <v>20000</v>
      </c>
      <c r="J27" s="44">
        <v>200</v>
      </c>
      <c r="K27" s="44">
        <v>0</v>
      </c>
      <c r="L27" s="39" t="s">
        <v>93</v>
      </c>
      <c r="M27" s="40" t="s">
        <v>195</v>
      </c>
      <c r="N27" s="39" t="s">
        <v>116</v>
      </c>
      <c r="O27" s="45">
        <v>43100</v>
      </c>
      <c r="P27" s="46" t="s">
        <v>78</v>
      </c>
    </row>
    <row r="28" spans="1:16" ht="80.25" customHeight="1">
      <c r="A28" s="50">
        <v>26</v>
      </c>
      <c r="B28" s="39" t="s">
        <v>116</v>
      </c>
      <c r="C28" s="40" t="s">
        <v>110</v>
      </c>
      <c r="D28" s="41" t="s">
        <v>111</v>
      </c>
      <c r="E28" s="42" t="s">
        <v>121</v>
      </c>
      <c r="F28" s="43" t="s">
        <v>94</v>
      </c>
      <c r="G28" s="40" t="s">
        <v>92</v>
      </c>
      <c r="H28" s="39" t="s">
        <v>112</v>
      </c>
      <c r="I28" s="44">
        <v>18433</v>
      </c>
      <c r="J28" s="44">
        <v>433</v>
      </c>
      <c r="K28" s="44">
        <v>18000</v>
      </c>
      <c r="L28" s="39">
        <v>2551</v>
      </c>
      <c r="M28" s="40" t="s">
        <v>195</v>
      </c>
      <c r="N28" s="39" t="s">
        <v>116</v>
      </c>
      <c r="O28" s="45">
        <v>43100</v>
      </c>
      <c r="P28" s="46" t="s">
        <v>53</v>
      </c>
    </row>
    <row r="29" spans="1:16" ht="76.5" customHeight="1">
      <c r="A29" s="50">
        <v>27</v>
      </c>
      <c r="B29" s="39" t="s">
        <v>116</v>
      </c>
      <c r="C29" s="40" t="s">
        <v>110</v>
      </c>
      <c r="D29" s="41" t="s">
        <v>111</v>
      </c>
      <c r="E29" s="42" t="s">
        <v>121</v>
      </c>
      <c r="F29" s="43" t="s">
        <v>95</v>
      </c>
      <c r="G29" s="40" t="s">
        <v>92</v>
      </c>
      <c r="H29" s="39" t="s">
        <v>112</v>
      </c>
      <c r="I29" s="44">
        <v>90000</v>
      </c>
      <c r="J29" s="44">
        <v>641</v>
      </c>
      <c r="K29" s="44">
        <v>15</v>
      </c>
      <c r="L29" s="39">
        <v>2550</v>
      </c>
      <c r="M29" s="40" t="s">
        <v>195</v>
      </c>
      <c r="N29" s="39" t="s">
        <v>116</v>
      </c>
      <c r="O29" s="45">
        <v>43100</v>
      </c>
      <c r="P29" s="46" t="s">
        <v>48</v>
      </c>
    </row>
    <row r="30" spans="1:16" ht="107.25" customHeight="1">
      <c r="A30" s="50">
        <v>28</v>
      </c>
      <c r="B30" s="51" t="s">
        <v>119</v>
      </c>
      <c r="C30" s="52" t="s">
        <v>110</v>
      </c>
      <c r="D30" s="53" t="s">
        <v>117</v>
      </c>
      <c r="E30" s="54" t="s">
        <v>122</v>
      </c>
      <c r="F30" s="55" t="s">
        <v>259</v>
      </c>
      <c r="G30" s="52" t="s">
        <v>90</v>
      </c>
      <c r="H30" s="51" t="s">
        <v>112</v>
      </c>
      <c r="I30" s="56">
        <v>100000</v>
      </c>
      <c r="J30" s="56">
        <v>0</v>
      </c>
      <c r="K30" s="56">
        <v>200</v>
      </c>
      <c r="L30" s="51">
        <v>3111</v>
      </c>
      <c r="M30" s="52" t="s">
        <v>146</v>
      </c>
      <c r="N30" s="51" t="s">
        <v>119</v>
      </c>
      <c r="O30" s="57">
        <v>44196</v>
      </c>
      <c r="P30" s="58" t="s">
        <v>49</v>
      </c>
    </row>
    <row r="31" spans="1:16" ht="79.5" customHeight="1">
      <c r="A31" s="50">
        <v>29</v>
      </c>
      <c r="B31" s="51" t="s">
        <v>119</v>
      </c>
      <c r="C31" s="52" t="s">
        <v>110</v>
      </c>
      <c r="D31" s="53" t="s">
        <v>117</v>
      </c>
      <c r="E31" s="54" t="s">
        <v>143</v>
      </c>
      <c r="F31" s="55" t="s">
        <v>230</v>
      </c>
      <c r="G31" s="52" t="s">
        <v>229</v>
      </c>
      <c r="H31" s="51" t="s">
        <v>8</v>
      </c>
      <c r="I31" s="56">
        <v>21000</v>
      </c>
      <c r="J31" s="56">
        <v>109</v>
      </c>
      <c r="K31" s="56">
        <v>20000</v>
      </c>
      <c r="L31" s="51">
        <v>3106</v>
      </c>
      <c r="M31" s="52" t="s">
        <v>146</v>
      </c>
      <c r="N31" s="51" t="s">
        <v>119</v>
      </c>
      <c r="O31" s="57">
        <v>43100</v>
      </c>
      <c r="P31" s="58" t="s">
        <v>50</v>
      </c>
    </row>
    <row r="32" spans="1:16" ht="96.75" customHeight="1">
      <c r="A32" s="50">
        <v>30</v>
      </c>
      <c r="B32" s="51" t="s">
        <v>119</v>
      </c>
      <c r="C32" s="52" t="s">
        <v>110</v>
      </c>
      <c r="D32" s="53" t="s">
        <v>117</v>
      </c>
      <c r="E32" s="54" t="s">
        <v>143</v>
      </c>
      <c r="F32" s="55" t="s">
        <v>228</v>
      </c>
      <c r="G32" s="52" t="s">
        <v>229</v>
      </c>
      <c r="H32" s="51" t="s">
        <v>9</v>
      </c>
      <c r="I32" s="56">
        <v>3000</v>
      </c>
      <c r="J32" s="56">
        <v>80</v>
      </c>
      <c r="K32" s="56">
        <v>2300</v>
      </c>
      <c r="L32" s="51">
        <v>3065</v>
      </c>
      <c r="M32" s="52" t="s">
        <v>146</v>
      </c>
      <c r="N32" s="51" t="s">
        <v>119</v>
      </c>
      <c r="O32" s="57">
        <v>42735</v>
      </c>
      <c r="P32" s="58" t="s">
        <v>51</v>
      </c>
    </row>
    <row r="33" spans="1:16" ht="109.5" customHeight="1">
      <c r="A33" s="50">
        <v>31</v>
      </c>
      <c r="B33" s="60" t="s">
        <v>235</v>
      </c>
      <c r="C33" s="61" t="s">
        <v>125</v>
      </c>
      <c r="D33" s="62" t="s">
        <v>162</v>
      </c>
      <c r="E33" s="63" t="s">
        <v>165</v>
      </c>
      <c r="F33" s="64" t="s">
        <v>183</v>
      </c>
      <c r="G33" s="61" t="s">
        <v>92</v>
      </c>
      <c r="H33" s="60" t="s">
        <v>112</v>
      </c>
      <c r="I33" s="65">
        <v>70000</v>
      </c>
      <c r="J33" s="65">
        <f>388+223+746</f>
        <v>1357</v>
      </c>
      <c r="K33" s="65">
        <v>32000</v>
      </c>
      <c r="L33" s="60">
        <v>5527</v>
      </c>
      <c r="M33" s="61" t="s">
        <v>123</v>
      </c>
      <c r="N33" s="60" t="s">
        <v>184</v>
      </c>
      <c r="O33" s="66">
        <v>43465</v>
      </c>
      <c r="P33" s="67" t="s">
        <v>247</v>
      </c>
    </row>
    <row r="34" spans="1:16" ht="55.5" customHeight="1">
      <c r="A34" s="50">
        <v>32</v>
      </c>
      <c r="B34" s="60" t="s">
        <v>177</v>
      </c>
      <c r="C34" s="61" t="s">
        <v>125</v>
      </c>
      <c r="D34" s="62" t="s">
        <v>162</v>
      </c>
      <c r="E34" s="63" t="s">
        <v>165</v>
      </c>
      <c r="F34" s="64" t="s">
        <v>238</v>
      </c>
      <c r="G34" s="61" t="s">
        <v>92</v>
      </c>
      <c r="H34" s="60" t="s">
        <v>112</v>
      </c>
      <c r="I34" s="65">
        <v>10000</v>
      </c>
      <c r="J34" s="65">
        <v>0</v>
      </c>
      <c r="K34" s="65">
        <v>300</v>
      </c>
      <c r="L34" s="60">
        <v>6064</v>
      </c>
      <c r="M34" s="61" t="s">
        <v>237</v>
      </c>
      <c r="N34" s="60" t="s">
        <v>184</v>
      </c>
      <c r="O34" s="66">
        <v>43830</v>
      </c>
      <c r="P34" s="67" t="s">
        <v>52</v>
      </c>
    </row>
    <row r="35" spans="1:16" ht="75" customHeight="1" thickBot="1">
      <c r="A35" s="97">
        <v>33</v>
      </c>
      <c r="B35" s="85" t="s">
        <v>206</v>
      </c>
      <c r="C35" s="86" t="s">
        <v>125</v>
      </c>
      <c r="D35" s="87" t="s">
        <v>162</v>
      </c>
      <c r="E35" s="88" t="s">
        <v>165</v>
      </c>
      <c r="F35" s="34" t="s">
        <v>83</v>
      </c>
      <c r="G35" s="86" t="s">
        <v>92</v>
      </c>
      <c r="H35" s="85" t="s">
        <v>112</v>
      </c>
      <c r="I35" s="85" t="s">
        <v>23</v>
      </c>
      <c r="J35" s="85">
        <v>0</v>
      </c>
      <c r="K35" s="89">
        <v>587</v>
      </c>
      <c r="L35" s="85">
        <v>3132</v>
      </c>
      <c r="M35" s="86" t="s">
        <v>24</v>
      </c>
      <c r="N35" s="85" t="s">
        <v>116</v>
      </c>
      <c r="O35" s="85">
        <v>2018</v>
      </c>
      <c r="P35" s="90" t="s">
        <v>64</v>
      </c>
    </row>
    <row r="37" spans="1:4" ht="15">
      <c r="A37" s="93"/>
      <c r="D37" s="94"/>
    </row>
    <row r="38" spans="1:4" ht="15">
      <c r="A38" s="92"/>
      <c r="D38" s="95"/>
    </row>
    <row r="39" spans="1:4" ht="15">
      <c r="A39" s="91"/>
      <c r="D39" s="95"/>
    </row>
  </sheetData>
  <sheetProtection/>
  <autoFilter ref="A2:P35"/>
  <mergeCells count="1">
    <mergeCell ref="A1:P1"/>
  </mergeCells>
  <printOptions horizontalCentered="1"/>
  <pageMargins left="0.17" right="0.17" top="0.53" bottom="0.31" header="0.17" footer="0.15748031496062992"/>
  <pageSetup fitToHeight="10" horizontalDpi="600" verticalDpi="600" orientation="landscape" paperSize="8" scale="75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85" zoomScaleNormal="85"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5.57421875" style="0" bestFit="1" customWidth="1"/>
    <col min="2" max="2" width="11.28125" style="0" bestFit="1" customWidth="1"/>
    <col min="3" max="3" width="16.28125" style="0" customWidth="1"/>
    <col min="4" max="4" width="14.8515625" style="0" customWidth="1"/>
    <col min="5" max="5" width="8.57421875" style="0" bestFit="1" customWidth="1"/>
    <col min="6" max="6" width="26.140625" style="0" customWidth="1"/>
    <col min="7" max="7" width="25.421875" style="0" customWidth="1"/>
    <col min="8" max="8" width="11.8515625" style="0" customWidth="1"/>
    <col min="9" max="11" width="15.00390625" style="0" customWidth="1"/>
    <col min="12" max="12" width="6.7109375" style="0" customWidth="1"/>
    <col min="13" max="13" width="20.8515625" style="0" customWidth="1"/>
    <col min="14" max="14" width="9.421875" style="0" bestFit="1" customWidth="1"/>
    <col min="15" max="15" width="10.8515625" style="0" bestFit="1" customWidth="1"/>
    <col min="16" max="16" width="56.57421875" style="0" customWidth="1"/>
  </cols>
  <sheetData>
    <row r="1" spans="1:16" ht="18.75">
      <c r="A1" s="82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 ht="39" thickBot="1">
      <c r="A2" s="1" t="s">
        <v>98</v>
      </c>
      <c r="B2" s="2" t="s">
        <v>99</v>
      </c>
      <c r="C2" s="2" t="s">
        <v>100</v>
      </c>
      <c r="D2" s="2" t="s">
        <v>101</v>
      </c>
      <c r="E2" s="2" t="s">
        <v>102</v>
      </c>
      <c r="F2" s="2" t="s">
        <v>103</v>
      </c>
      <c r="G2" s="2" t="s">
        <v>104</v>
      </c>
      <c r="H2" s="2" t="s">
        <v>105</v>
      </c>
      <c r="I2" s="2" t="s">
        <v>115</v>
      </c>
      <c r="J2" s="2" t="s">
        <v>204</v>
      </c>
      <c r="K2" s="2" t="s">
        <v>205</v>
      </c>
      <c r="L2" s="2" t="s">
        <v>114</v>
      </c>
      <c r="M2" s="2" t="s">
        <v>106</v>
      </c>
      <c r="N2" s="2" t="s">
        <v>107</v>
      </c>
      <c r="O2" s="2" t="s">
        <v>108</v>
      </c>
      <c r="P2" s="3" t="s">
        <v>109</v>
      </c>
    </row>
    <row r="3" spans="1:16" ht="83.25" customHeight="1" thickTop="1">
      <c r="A3" s="72">
        <v>1</v>
      </c>
      <c r="B3" s="74" t="s">
        <v>236</v>
      </c>
      <c r="C3" s="47" t="s">
        <v>126</v>
      </c>
      <c r="D3" s="48" t="s">
        <v>174</v>
      </c>
      <c r="E3" s="49" t="s">
        <v>178</v>
      </c>
      <c r="F3" s="75" t="s">
        <v>179</v>
      </c>
      <c r="G3" s="47" t="s">
        <v>180</v>
      </c>
      <c r="H3" s="74" t="s">
        <v>202</v>
      </c>
      <c r="I3" s="76">
        <v>2000</v>
      </c>
      <c r="J3" s="76">
        <v>0</v>
      </c>
      <c r="K3" s="76">
        <v>0</v>
      </c>
      <c r="L3" s="74" t="s">
        <v>150</v>
      </c>
      <c r="M3" s="47" t="s">
        <v>237</v>
      </c>
      <c r="N3" s="74" t="s">
        <v>1</v>
      </c>
      <c r="O3" s="77">
        <v>43830</v>
      </c>
      <c r="P3" s="78" t="s">
        <v>54</v>
      </c>
    </row>
    <row r="4" spans="1:16" ht="120" customHeight="1">
      <c r="A4" s="72">
        <v>2</v>
      </c>
      <c r="B4" s="74" t="s">
        <v>129</v>
      </c>
      <c r="C4" s="47" t="s">
        <v>126</v>
      </c>
      <c r="D4" s="48" t="s">
        <v>130</v>
      </c>
      <c r="E4" s="49" t="s">
        <v>249</v>
      </c>
      <c r="F4" s="75" t="s">
        <v>250</v>
      </c>
      <c r="G4" s="47" t="s">
        <v>135</v>
      </c>
      <c r="H4" s="74" t="s">
        <v>251</v>
      </c>
      <c r="I4" s="76">
        <v>1663</v>
      </c>
      <c r="J4" s="76">
        <v>0</v>
      </c>
      <c r="K4" s="76">
        <v>341</v>
      </c>
      <c r="L4" s="74">
        <v>5594</v>
      </c>
      <c r="M4" s="47" t="s">
        <v>152</v>
      </c>
      <c r="N4" s="74" t="s">
        <v>252</v>
      </c>
      <c r="O4" s="77">
        <v>43159</v>
      </c>
      <c r="P4" s="78" t="s">
        <v>55</v>
      </c>
    </row>
    <row r="5" spans="1:16" ht="90" customHeight="1">
      <c r="A5" s="72">
        <v>3</v>
      </c>
      <c r="B5" s="39" t="s">
        <v>142</v>
      </c>
      <c r="C5" s="40" t="s">
        <v>131</v>
      </c>
      <c r="D5" s="41" t="s">
        <v>3</v>
      </c>
      <c r="E5" s="42" t="s">
        <v>4</v>
      </c>
      <c r="F5" s="43" t="s">
        <v>5</v>
      </c>
      <c r="G5" s="40" t="s">
        <v>6</v>
      </c>
      <c r="H5" s="39" t="s">
        <v>112</v>
      </c>
      <c r="I5" s="44">
        <v>0</v>
      </c>
      <c r="J5" s="44">
        <v>0</v>
      </c>
      <c r="K5" s="44">
        <v>0</v>
      </c>
      <c r="L5" s="39" t="s">
        <v>132</v>
      </c>
      <c r="M5" s="40" t="s">
        <v>123</v>
      </c>
      <c r="N5" s="39" t="s">
        <v>142</v>
      </c>
      <c r="O5" s="45">
        <v>42916</v>
      </c>
      <c r="P5" s="46" t="s">
        <v>7</v>
      </c>
    </row>
    <row r="6" spans="1:16" ht="78" customHeight="1">
      <c r="A6" s="72">
        <v>4</v>
      </c>
      <c r="B6" s="39" t="s">
        <v>116</v>
      </c>
      <c r="C6" s="40" t="s">
        <v>161</v>
      </c>
      <c r="D6" s="41" t="s">
        <v>162</v>
      </c>
      <c r="E6" s="42" t="s">
        <v>163</v>
      </c>
      <c r="F6" s="43" t="s">
        <v>16</v>
      </c>
      <c r="G6" s="40" t="s">
        <v>234</v>
      </c>
      <c r="H6" s="39" t="s">
        <v>112</v>
      </c>
      <c r="I6" s="44">
        <f>J6+K6</f>
        <v>10954</v>
      </c>
      <c r="J6" s="44">
        <v>319</v>
      </c>
      <c r="K6" s="44">
        <v>10635</v>
      </c>
      <c r="L6" s="42" t="s">
        <v>256</v>
      </c>
      <c r="M6" s="40" t="s">
        <v>17</v>
      </c>
      <c r="N6" s="39" t="s">
        <v>116</v>
      </c>
      <c r="O6" s="45">
        <v>42735</v>
      </c>
      <c r="P6" s="46" t="s">
        <v>56</v>
      </c>
    </row>
    <row r="7" spans="1:16" ht="70.5" customHeight="1">
      <c r="A7" s="72">
        <v>5</v>
      </c>
      <c r="B7" s="39" t="s">
        <v>80</v>
      </c>
      <c r="C7" s="40" t="s">
        <v>161</v>
      </c>
      <c r="D7" s="41" t="s">
        <v>162</v>
      </c>
      <c r="E7" s="42" t="s">
        <v>165</v>
      </c>
      <c r="F7" s="43" t="s">
        <v>166</v>
      </c>
      <c r="G7" s="40" t="s">
        <v>242</v>
      </c>
      <c r="H7" s="39" t="s">
        <v>248</v>
      </c>
      <c r="I7" s="44">
        <v>5140</v>
      </c>
      <c r="J7" s="44">
        <v>4378</v>
      </c>
      <c r="K7" s="44">
        <v>558</v>
      </c>
      <c r="L7" s="39">
        <v>1936</v>
      </c>
      <c r="M7" s="40" t="s">
        <v>167</v>
      </c>
      <c r="N7" s="39" t="s">
        <v>80</v>
      </c>
      <c r="O7" s="45">
        <v>42916</v>
      </c>
      <c r="P7" s="46" t="s">
        <v>57</v>
      </c>
    </row>
    <row r="8" spans="1:16" ht="63" customHeight="1">
      <c r="A8" s="96">
        <v>6</v>
      </c>
      <c r="B8" s="51" t="s">
        <v>119</v>
      </c>
      <c r="C8" s="52" t="s">
        <v>110</v>
      </c>
      <c r="D8" s="53" t="s">
        <v>111</v>
      </c>
      <c r="E8" s="54" t="s">
        <v>113</v>
      </c>
      <c r="F8" s="55" t="s">
        <v>227</v>
      </c>
      <c r="G8" s="52" t="s">
        <v>243</v>
      </c>
      <c r="H8" s="51" t="s">
        <v>112</v>
      </c>
      <c r="I8" s="56">
        <v>1000</v>
      </c>
      <c r="J8" s="56">
        <v>0</v>
      </c>
      <c r="K8" s="56">
        <v>400</v>
      </c>
      <c r="L8" s="51">
        <v>3126</v>
      </c>
      <c r="M8" s="52" t="s">
        <v>146</v>
      </c>
      <c r="N8" s="51" t="s">
        <v>119</v>
      </c>
      <c r="O8" s="57">
        <v>43100</v>
      </c>
      <c r="P8" s="58" t="s">
        <v>0</v>
      </c>
    </row>
    <row r="9" spans="1:16" ht="63" customHeight="1">
      <c r="A9" s="72">
        <v>7</v>
      </c>
      <c r="B9" s="39" t="s">
        <v>177</v>
      </c>
      <c r="C9" s="40" t="s">
        <v>148</v>
      </c>
      <c r="D9" s="41" t="s">
        <v>149</v>
      </c>
      <c r="E9" s="42" t="s">
        <v>239</v>
      </c>
      <c r="F9" s="43" t="s">
        <v>240</v>
      </c>
      <c r="G9" s="40" t="s">
        <v>241</v>
      </c>
      <c r="H9" s="39" t="s">
        <v>244</v>
      </c>
      <c r="I9" s="44">
        <v>5000</v>
      </c>
      <c r="J9" s="44">
        <v>84</v>
      </c>
      <c r="K9" s="44">
        <v>35</v>
      </c>
      <c r="L9" s="39">
        <v>5589</v>
      </c>
      <c r="M9" s="40" t="s">
        <v>123</v>
      </c>
      <c r="N9" s="39" t="s">
        <v>177</v>
      </c>
      <c r="O9" s="45">
        <v>44196</v>
      </c>
      <c r="P9" s="67" t="s">
        <v>245</v>
      </c>
    </row>
    <row r="10" spans="1:16" ht="234" customHeight="1">
      <c r="A10" s="72">
        <v>8</v>
      </c>
      <c r="B10" s="39" t="s">
        <v>142</v>
      </c>
      <c r="C10" s="40" t="s">
        <v>148</v>
      </c>
      <c r="D10" s="41" t="s">
        <v>149</v>
      </c>
      <c r="E10" s="42" t="s">
        <v>153</v>
      </c>
      <c r="F10" s="43" t="s">
        <v>154</v>
      </c>
      <c r="G10" s="40" t="s">
        <v>155</v>
      </c>
      <c r="H10" s="39" t="s">
        <v>112</v>
      </c>
      <c r="I10" s="44">
        <v>0</v>
      </c>
      <c r="J10" s="44">
        <v>0</v>
      </c>
      <c r="K10" s="44">
        <v>0</v>
      </c>
      <c r="L10" s="39" t="s">
        <v>132</v>
      </c>
      <c r="M10" s="40" t="s">
        <v>146</v>
      </c>
      <c r="N10" s="39" t="s">
        <v>156</v>
      </c>
      <c r="O10" s="45">
        <v>43100</v>
      </c>
      <c r="P10" s="46" t="s">
        <v>58</v>
      </c>
    </row>
    <row r="11" spans="1:16" ht="104.25" customHeight="1" thickBot="1">
      <c r="A11" s="73">
        <v>9</v>
      </c>
      <c r="B11" s="30" t="s">
        <v>157</v>
      </c>
      <c r="C11" s="31" t="s">
        <v>148</v>
      </c>
      <c r="D11" s="32" t="s">
        <v>149</v>
      </c>
      <c r="E11" s="33" t="s">
        <v>158</v>
      </c>
      <c r="F11" s="34" t="s">
        <v>223</v>
      </c>
      <c r="G11" s="31" t="s">
        <v>159</v>
      </c>
      <c r="H11" s="30" t="s">
        <v>112</v>
      </c>
      <c r="I11" s="35">
        <v>25000</v>
      </c>
      <c r="J11" s="35" t="s">
        <v>132</v>
      </c>
      <c r="K11" s="35">
        <v>25000</v>
      </c>
      <c r="L11" s="30">
        <v>2054</v>
      </c>
      <c r="M11" s="31" t="s">
        <v>123</v>
      </c>
      <c r="N11" s="30" t="s">
        <v>160</v>
      </c>
      <c r="O11" s="36">
        <v>42735</v>
      </c>
      <c r="P11" s="90" t="s">
        <v>59</v>
      </c>
    </row>
    <row r="13" spans="1:4" ht="15">
      <c r="A13" s="93"/>
      <c r="D13" s="94"/>
    </row>
    <row r="14" spans="1:4" ht="15">
      <c r="A14" s="92"/>
      <c r="D14" s="95"/>
    </row>
    <row r="15" spans="1:4" ht="15">
      <c r="A15" s="91"/>
      <c r="D15" s="95"/>
    </row>
  </sheetData>
  <sheetProtection/>
  <mergeCells count="1">
    <mergeCell ref="A1:P1"/>
  </mergeCells>
  <printOptions/>
  <pageMargins left="0.15748031496062992" right="0.15748031496062992" top="0.5118110236220472" bottom="0.31496062992125984" header="0.15748031496062992" footer="0.15748031496062992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APRM 2014</dc:title>
  <dc:subject/>
  <dc:creator>S</dc:creator>
  <cp:keywords/>
  <dc:description/>
  <cp:lastModifiedBy>HABUDA_OdKP</cp:lastModifiedBy>
  <cp:lastPrinted>2016-10-07T07:02:26Z</cp:lastPrinted>
  <dcterms:created xsi:type="dcterms:W3CDTF">2013-07-03T11:36:33Z</dcterms:created>
  <dcterms:modified xsi:type="dcterms:W3CDTF">2016-10-19T09:00:41Z</dcterms:modified>
  <cp:category/>
  <cp:version/>
  <cp:contentType/>
  <cp:contentStatus/>
</cp:coreProperties>
</file>