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Komise\Priority 2020\Vyúčtování 2020\"/>
    </mc:Choice>
  </mc:AlternateContent>
  <bookViews>
    <workbookView xWindow="-105" yWindow="-105" windowWidth="23250" windowHeight="12570"/>
  </bookViews>
  <sheets>
    <sheet name="priority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1" l="1"/>
  <c r="E42" i="1"/>
  <c r="E41" i="1"/>
  <c r="F44" i="1" l="1"/>
  <c r="F45" i="1" s="1"/>
  <c r="F46" i="1" s="1"/>
  <c r="E4" i="1" l="1"/>
  <c r="F47" i="1" s="1"/>
  <c r="E40" i="1" s="1"/>
  <c r="E47" i="1" l="1"/>
</calcChain>
</file>

<file path=xl/sharedStrings.xml><?xml version="1.0" encoding="utf-8"?>
<sst xmlns="http://schemas.openxmlformats.org/spreadsheetml/2006/main" count="148" uniqueCount="95">
  <si>
    <t xml:space="preserve">Z: </t>
  </si>
  <si>
    <t>Č.</t>
  </si>
  <si>
    <t>Poznámky, komentář odborů MMZ</t>
  </si>
  <si>
    <t>x</t>
  </si>
  <si>
    <t>Čerpání celkem</t>
  </si>
  <si>
    <t>Nevyčerpané finanční prostředky</t>
  </si>
  <si>
    <t>CELKEM</t>
  </si>
  <si>
    <t>realizace</t>
  </si>
  <si>
    <t>OKP</t>
  </si>
  <si>
    <t>1.</t>
  </si>
  <si>
    <t>OMZ</t>
  </si>
  <si>
    <t xml:space="preserve">OMZ </t>
  </si>
  <si>
    <r>
      <t xml:space="preserve">Údržba zelených ploch, parků - Velíková                                                                           </t>
    </r>
    <r>
      <rPr>
        <sz val="10"/>
        <color indexed="12"/>
        <rFont val="Arial"/>
        <family val="2"/>
        <charset val="238"/>
      </rPr>
      <t xml:space="preserve"> </t>
    </r>
  </si>
  <si>
    <t>1/                                  2017</t>
  </si>
  <si>
    <t>6/                            2017</t>
  </si>
  <si>
    <t>2.</t>
  </si>
  <si>
    <t>3.</t>
  </si>
  <si>
    <t>Kvalif. odhad fin. náročnosti               (v Kč)</t>
  </si>
  <si>
    <r>
      <t xml:space="preserve">Vánoční osvětlení - služby </t>
    </r>
    <r>
      <rPr>
        <sz val="10"/>
        <rFont val="Arial"/>
        <family val="2"/>
        <charset val="238"/>
      </rPr>
      <t>(instalace, příp. demontáž, údržba, elektrorevize, spotřeba el. energie)</t>
    </r>
  </si>
  <si>
    <t xml:space="preserve">Úprava prostoru kolem multifunkčního objektu Velíková                                              </t>
  </si>
  <si>
    <r>
      <t xml:space="preserve">Podpora společenských aktivit v MČ                                                           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</t>
    </r>
  </si>
  <si>
    <t>2/      2018</t>
  </si>
  <si>
    <r>
      <t xml:space="preserve">                                   </t>
    </r>
    <r>
      <rPr>
        <b/>
        <sz val="10"/>
        <rFont val="Arial"/>
        <family val="2"/>
        <charset val="238"/>
      </rPr>
      <t xml:space="preserve">  95 000</t>
    </r>
    <r>
      <rPr>
        <sz val="10"/>
        <rFont val="Arial"/>
        <family val="2"/>
        <charset val="238"/>
      </rPr>
      <t xml:space="preserve">                            PD                                  </t>
    </r>
    <r>
      <rPr>
        <b/>
        <sz val="10"/>
        <rFont val="Arial"/>
        <family val="2"/>
        <charset val="238"/>
      </rPr>
      <t xml:space="preserve">  1 957 000 </t>
    </r>
    <r>
      <rPr>
        <sz val="10"/>
        <rFont val="Arial"/>
        <family val="2"/>
        <charset val="238"/>
      </rPr>
      <t xml:space="preserve">                 realizace, dozory</t>
    </r>
  </si>
  <si>
    <t>4.</t>
  </si>
  <si>
    <t>OD</t>
  </si>
  <si>
    <r>
      <t xml:space="preserve">60 000 </t>
    </r>
    <r>
      <rPr>
        <sz val="10"/>
        <rFont val="Arial"/>
        <family val="2"/>
        <charset val="238"/>
      </rPr>
      <t xml:space="preserve">                         PD, IČ                                                 </t>
    </r>
    <r>
      <rPr>
        <b/>
        <sz val="10"/>
        <rFont val="Arial"/>
        <family val="2"/>
        <charset val="238"/>
      </rPr>
      <t xml:space="preserve">  1 200 000</t>
    </r>
    <r>
      <rPr>
        <sz val="10"/>
        <rFont val="Arial"/>
        <family val="2"/>
        <charset val="238"/>
      </rPr>
      <t xml:space="preserve"> realizace </t>
    </r>
  </si>
  <si>
    <r>
      <t xml:space="preserve">Opravy komunikací - Velíková, ul. Modřínová                                                                                                             </t>
    </r>
    <r>
      <rPr>
        <sz val="10"/>
        <color indexed="9"/>
        <rFont val="Arial"/>
        <family val="2"/>
        <charset val="238"/>
      </rPr>
      <t>4420 2212  5171 4015 0005541150006</t>
    </r>
  </si>
  <si>
    <r>
      <t xml:space="preserve">Provozní výdaje KMČ a KaMČ                                                      </t>
    </r>
    <r>
      <rPr>
        <b/>
        <sz val="10"/>
        <color indexed="12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              </t>
    </r>
    <r>
      <rPr>
        <sz val="10"/>
        <color indexed="9"/>
        <rFont val="Arial"/>
        <family val="2"/>
        <charset val="238"/>
      </rPr>
      <t xml:space="preserve">1042 6171 5175 4015 0006069150114   </t>
    </r>
    <r>
      <rPr>
        <sz val="10"/>
        <rFont val="Arial"/>
        <family val="2"/>
        <charset val="238"/>
      </rPr>
      <t xml:space="preserve">                 </t>
    </r>
  </si>
  <si>
    <r>
      <t xml:space="preserve">Investice MČ </t>
    </r>
    <r>
      <rPr>
        <sz val="10"/>
        <rFont val="Arial"/>
        <family val="2"/>
        <charset val="238"/>
      </rPr>
      <t xml:space="preserve">("rezerva")                                          </t>
    </r>
    <r>
      <rPr>
        <sz val="10"/>
        <color indexed="10"/>
        <rFont val="Arial"/>
        <family val="2"/>
        <charset val="238"/>
      </rPr>
      <t xml:space="preserve">             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     </t>
    </r>
    <r>
      <rPr>
        <sz val="10"/>
        <rFont val="Arial"/>
        <family val="2"/>
        <charset val="238"/>
      </rPr>
      <t xml:space="preserve">                                         </t>
    </r>
    <r>
      <rPr>
        <sz val="10"/>
        <color indexed="10"/>
        <rFont val="Arial"/>
        <family val="2"/>
        <charset val="238"/>
      </rPr>
      <t xml:space="preserve">  </t>
    </r>
    <r>
      <rPr>
        <sz val="10"/>
        <color indexed="9"/>
        <rFont val="Arial"/>
        <family val="2"/>
        <charset val="238"/>
      </rPr>
      <t>1000 2212 6121 4015 0002054000000</t>
    </r>
  </si>
  <si>
    <r>
      <t xml:space="preserve">700 000                              </t>
    </r>
    <r>
      <rPr>
        <sz val="10"/>
        <rFont val="Arial"/>
        <family val="2"/>
        <charset val="238"/>
      </rPr>
      <t xml:space="preserve">  realizace</t>
    </r>
  </si>
  <si>
    <t>Priority MČ Velíková 2020</t>
  </si>
  <si>
    <r>
      <t>Požadavek MČ 2017 - 2019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>popis požadavku</t>
    </r>
    <r>
      <rPr>
        <sz val="10"/>
        <rFont val="Arial"/>
        <family val="2"/>
        <charset val="238"/>
      </rPr>
      <t xml:space="preserve"> (nedokončené, neproúčtované akce)</t>
    </r>
  </si>
  <si>
    <t>1/ 2019</t>
  </si>
  <si>
    <r>
      <t>Přidělené finanční prostředky pro r. 2020:</t>
    </r>
    <r>
      <rPr>
        <sz val="14"/>
        <color indexed="10"/>
        <rFont val="Arial"/>
        <family val="2"/>
        <charset val="238"/>
      </rPr>
      <t/>
    </r>
  </si>
  <si>
    <t>Nevyčerpané finanční prostředky z r. 2019:</t>
  </si>
  <si>
    <t>Celkem:</t>
  </si>
  <si>
    <t>1800 3745 5169 4015 0006175150000</t>
  </si>
  <si>
    <t>1042 3399 5169 4015 0006146150000</t>
  </si>
  <si>
    <t>1042 6171 5175 4015 0006069150114</t>
  </si>
  <si>
    <t>1042 2141 5169 4015 0006087151000</t>
  </si>
  <si>
    <t>1000 2212 6121 4015 0002054000000</t>
  </si>
  <si>
    <r>
      <t xml:space="preserve">r. 2017: </t>
    </r>
    <r>
      <rPr>
        <sz val="8"/>
        <rFont val="Arial"/>
        <family val="2"/>
        <charset val="238"/>
      </rPr>
      <t>PD + IČ, krytí 60 tis. Kč, čerp. 2 tis. Kč</t>
    </r>
  </si>
  <si>
    <r>
      <t xml:space="preserve">r. 2018: </t>
    </r>
    <r>
      <rPr>
        <sz val="8"/>
        <rFont val="Arial"/>
        <family val="2"/>
        <charset val="238"/>
      </rPr>
      <t>ÚR, SP, čerp. 59 900 Kč</t>
    </r>
  </si>
  <si>
    <r>
      <t xml:space="preserve">r. 2019: </t>
    </r>
    <r>
      <rPr>
        <sz val="8"/>
        <rFont val="Arial"/>
        <family val="2"/>
        <charset val="238"/>
      </rPr>
      <t>rozpočet stavby 1 200 tis. Kč</t>
    </r>
  </si>
  <si>
    <r>
      <t xml:space="preserve">r. 2018: </t>
    </r>
    <r>
      <rPr>
        <sz val="8"/>
        <rFont val="Arial"/>
        <family val="2"/>
        <charset val="238"/>
      </rPr>
      <t>85 tis. Kč na realizační PD + 10 tis. Kč IČ, čerp. 85 tis. Kč za PD</t>
    </r>
  </si>
  <si>
    <r>
      <t xml:space="preserve">r. 2017: </t>
    </r>
    <r>
      <rPr>
        <sz val="8"/>
        <rFont val="Arial"/>
        <family val="2"/>
        <charset val="238"/>
      </rPr>
      <t>zadání studie, bylo čerp. 20 tis. Kč , v roce 2017 bylo geodet. zaměření za 9.922 Kč</t>
    </r>
    <r>
      <rPr>
        <b/>
        <sz val="8"/>
        <rFont val="Arial"/>
        <family val="2"/>
        <charset val="238"/>
      </rPr>
      <t xml:space="preserve">                                                                  </t>
    </r>
    <r>
      <rPr>
        <sz val="8"/>
        <rFont val="Arial"/>
        <family val="2"/>
        <charset val="238"/>
      </rPr>
      <t xml:space="preserve">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</si>
  <si>
    <r>
      <rPr>
        <b/>
        <sz val="8"/>
        <rFont val="Arial"/>
        <family val="2"/>
        <charset val="238"/>
      </rPr>
      <t>Inf. 8/2018:</t>
    </r>
    <r>
      <rPr>
        <sz val="8"/>
        <rFont val="Arial"/>
        <family val="2"/>
        <charset val="238"/>
      </rPr>
      <t xml:space="preserve"> dle konz. ved. OMZ s komp. náměstkem a zást. LMZ - studii zadá OMZ        </t>
    </r>
  </si>
  <si>
    <r>
      <rPr>
        <b/>
        <sz val="8"/>
        <rFont val="Arial"/>
        <family val="2"/>
        <charset val="238"/>
      </rPr>
      <t>KMČ 2018:</t>
    </r>
    <r>
      <rPr>
        <sz val="8"/>
        <rFont val="Arial"/>
        <family val="2"/>
        <charset val="238"/>
      </rPr>
      <t xml:space="preserve"> zadání studie; žádost KMČ, zda by bylo možné oslovit Ing. arch. Meluzína vzhledem k dobrým zkušenostem při předchozí spolupráci                                                                                                                                                                                               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</si>
  <si>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původní kompl. rekonstrukce MK byla zrušena, bude oprava pouze část MK, pro realizaci nutné dokrýt po odsouhlasení KMČ</t>
    </r>
  </si>
  <si>
    <t>4400 2219 6121 4015 0003245150000</t>
  </si>
  <si>
    <t>4420 2212 5171 4015 0005541150006</t>
  </si>
  <si>
    <t>1800 3745 6121 4015 0003395150000</t>
  </si>
  <si>
    <t>doplnit ORG</t>
  </si>
  <si>
    <r>
      <t xml:space="preserve">r. 2020: </t>
    </r>
    <r>
      <rPr>
        <sz val="8"/>
        <rFont val="Arial"/>
        <family val="2"/>
        <charset val="238"/>
      </rPr>
      <t>KMČ nemá dostatek fin. prostředků k realizaci, předpoklad realizace r. 2021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</si>
  <si>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studie, bez čerp.</t>
    </r>
  </si>
  <si>
    <r>
      <t>Požadavek 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</si>
  <si>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Lesy města Zlína, s.r.o./   OMZ</t>
  </si>
  <si>
    <r>
      <t xml:space="preserve">cca </t>
    </r>
    <r>
      <rPr>
        <b/>
        <sz val="10"/>
        <rFont val="Arial"/>
        <family val="2"/>
        <charset val="238"/>
      </rPr>
      <t>5 000</t>
    </r>
  </si>
  <si>
    <r>
      <rPr>
        <b/>
        <sz val="10"/>
        <rFont val="Arial"/>
        <family val="2"/>
        <charset val="238"/>
      </rPr>
      <t xml:space="preserve">55 000           </t>
    </r>
    <r>
      <rPr>
        <sz val="10"/>
        <rFont val="Arial"/>
        <family val="2"/>
        <charset val="238"/>
      </rPr>
      <t xml:space="preserve"> studie                           </t>
    </r>
    <r>
      <rPr>
        <b/>
        <sz val="10"/>
        <rFont val="Arial"/>
        <family val="2"/>
        <charset val="238"/>
      </rPr>
      <t>4 744 000</t>
    </r>
    <r>
      <rPr>
        <sz val="10"/>
        <rFont val="Arial"/>
        <family val="2"/>
        <charset val="238"/>
      </rPr>
      <t xml:space="preserve">  odhad realizace</t>
    </r>
  </si>
  <si>
    <t>akce pozastavena</t>
  </si>
  <si>
    <r>
      <t xml:space="preserve">KMČ vyčleňuje </t>
    </r>
    <r>
      <rPr>
        <b/>
        <sz val="10"/>
        <rFont val="Arial"/>
        <family val="2"/>
        <charset val="238"/>
      </rPr>
      <t>6 000</t>
    </r>
  </si>
  <si>
    <r>
      <t xml:space="preserve">KMČ vyčleňuje </t>
    </r>
    <r>
      <rPr>
        <b/>
        <sz val="10"/>
        <rFont val="Arial"/>
        <family val="2"/>
        <charset val="238"/>
      </rPr>
      <t>55 000</t>
    </r>
  </si>
  <si>
    <t>Vybudování kolmých parkovacích stání u objektu č. p. 53 vč. rozšíření zpevněné plochy pro sadu na tříděný odpad</t>
  </si>
  <si>
    <t>Rekonstrukce "Výletiště"</t>
  </si>
  <si>
    <r>
      <t xml:space="preserve">r. 2019: </t>
    </r>
    <r>
      <rPr>
        <sz val="8"/>
        <rFont val="Arial"/>
        <family val="2"/>
        <charset val="238"/>
      </rPr>
      <t>vydané SP, rozpoč. cena 1 877 tis.,čerp. 9 680 Kč za IČ, dozor na stavbě cca 80 000 Kč</t>
    </r>
  </si>
  <si>
    <t>V případě projektové dokumentace /PD/ a stavebního povolení  /SP/ se časová náročnost zvyšuje o cca 1 rok, u výběrového řízení /VŘ/ se lhůta prodlužuje cca o 3 měsíce. Předpoklad je , že se jedná o obecní pozemky.</t>
  </si>
  <si>
    <t>5.</t>
  </si>
  <si>
    <t>Výšková úprava cesty pod Hotelem</t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</si>
  <si>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KMČ 2017</t>
    </r>
    <r>
      <rPr>
        <sz val="8"/>
        <rFont val="Arial"/>
        <family val="2"/>
        <charset val="238"/>
      </rPr>
      <t xml:space="preserve">: pozemek SMZ, vybudování cca 8 kolmých park. stání podél oplocení polyf. budovy, posunutí a oprava oplocení + rozšíření zp. plochy pro kontejnery na tř. odpad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</si>
  <si>
    <t>4420 2212 5171 4015 0005541150005</t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</si>
  <si>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  <charset val="238"/>
      </rPr>
      <t xml:space="preserve">RO </t>
    </r>
    <r>
      <rPr>
        <sz val="8"/>
        <rFont val="Arial"/>
        <family val="2"/>
      </rPr>
      <t>- rozpočtové opatření,</t>
    </r>
    <r>
      <rPr>
        <b/>
        <sz val="8"/>
        <rFont val="Arial"/>
        <family val="2"/>
        <charset val="238"/>
      </rPr>
      <t xml:space="preserve"> MK</t>
    </r>
    <r>
      <rPr>
        <sz val="8"/>
        <rFont val="Arial"/>
        <family val="2"/>
      </rPr>
      <t xml:space="preserve"> - místní komunikace; </t>
    </r>
    <r>
      <rPr>
        <b/>
        <sz val="8"/>
        <rFont val="Arial"/>
        <family val="2"/>
        <charset val="238"/>
      </rPr>
      <t xml:space="preserve">MČ </t>
    </r>
    <r>
      <rPr>
        <sz val="8"/>
        <rFont val="Arial"/>
        <family val="2"/>
      </rPr>
      <t>- místní část</t>
    </r>
  </si>
  <si>
    <t>6.</t>
  </si>
  <si>
    <t>4420 2212 5171 4015 0005541150007</t>
  </si>
  <si>
    <t>7.</t>
  </si>
  <si>
    <t>Vánoční osvětlení - nákup DHDM</t>
  </si>
  <si>
    <t>Oprava komunikace III/4912, výměny silničních obrub před pokládkou živice</t>
  </si>
  <si>
    <t>1000 2141 5137 4015 0006087150000</t>
  </si>
  <si>
    <r>
      <rPr>
        <b/>
        <sz val="8"/>
        <rFont val="Arial"/>
        <family val="2"/>
        <charset val="238"/>
      </rPr>
      <t xml:space="preserve">r. 2020: </t>
    </r>
    <r>
      <rPr>
        <sz val="8"/>
        <rFont val="Arial"/>
        <family val="2"/>
        <charset val="238"/>
      </rPr>
      <t>obnova vánočního osvětlení, 11/2020: navýšení krytí o 1000Kč</t>
    </r>
  </si>
  <si>
    <r>
      <t xml:space="preserve">Kryto rozpočtem k 31.12.2020                       </t>
    </r>
    <r>
      <rPr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   (v Kč)</t>
    </r>
  </si>
  <si>
    <t>Čerpání             k 31.12.2020                           (v Kč)</t>
  </si>
  <si>
    <t>Stav 2020</t>
  </si>
  <si>
    <t>Kryto rozpočtem k 31.12.2020</t>
  </si>
  <si>
    <t>Čerpání k 31.12.2020</t>
  </si>
  <si>
    <t xml:space="preserve">Stav 2020 </t>
  </si>
  <si>
    <r>
      <t xml:space="preserve">Převod do r. 2021: </t>
    </r>
    <r>
      <rPr>
        <sz val="10"/>
        <rFont val="Arial"/>
        <family val="2"/>
        <charset val="238"/>
      </rPr>
      <t>1 941 000 Kč</t>
    </r>
  </si>
  <si>
    <t>Čerpání: program pro děti, soutěže 5 000 Kč, hudební doprovod mše 3 600 Kč</t>
  </si>
  <si>
    <t>Čerpání: revize el. Spotřebičů 189 Kč</t>
  </si>
  <si>
    <t xml:space="preserve">viz poznámka </t>
  </si>
  <si>
    <t>PD</t>
  </si>
  <si>
    <t>r. 2020: zrealizováno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</si>
  <si>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proúčt. studie, KMČ realizaci odložila, propočet nákladů na realizaci dle studie 4,744 mil. Kč, čerpání za studii 55 000 Kč</t>
    </r>
  </si>
  <si>
    <r>
      <t xml:space="preserve">r. 2020: </t>
    </r>
    <r>
      <rPr>
        <sz val="8"/>
        <rFont val="Arial"/>
        <family val="2"/>
        <charset val="238"/>
      </rPr>
      <t>zadání zpracování PD, provedena oprava propadů krajnice vozovky a kanalizace v ulici Modřínová u č. p. 46 cca 57 717 Kč</t>
    </r>
  </si>
  <si>
    <r>
      <rPr>
        <b/>
        <sz val="8"/>
        <rFont val="Arial"/>
        <family val="2"/>
        <charset val="238"/>
      </rPr>
      <t xml:space="preserve">r. 2020: </t>
    </r>
    <r>
      <rPr>
        <sz val="8"/>
        <rFont val="Arial"/>
        <family val="2"/>
        <charset val="238"/>
      </rPr>
      <t>údržba živého plotu u dětského hřiště na Horním konci, realizace listopad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</si>
  <si>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zrealizováno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</si>
  <si>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nová priorita ze dne 23.10.2020, </t>
    </r>
    <r>
      <rPr>
        <b/>
        <sz val="8"/>
        <rFont val="Arial"/>
        <family val="2"/>
        <charset val="238"/>
      </rPr>
      <t>zrealizováno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</si>
</sst>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_ ;[Red]\-#,##0\ "/>
  </numFmts>
  <fonts count="2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4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4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/>
    <xf numFmtId="0" fontId="6" fillId="3" borderId="4" xfId="0" applyFont="1" applyFill="1" applyBorder="1" applyAlignment="1">
      <alignment wrapText="1"/>
    </xf>
    <xf numFmtId="0" fontId="5" fillId="3" borderId="4" xfId="0" applyFont="1" applyFill="1" applyBorder="1" applyAlignment="1"/>
    <xf numFmtId="0" fontId="2" fillId="3" borderId="4" xfId="0" applyFont="1" applyFill="1" applyBorder="1"/>
    <xf numFmtId="0" fontId="0" fillId="3" borderId="4" xfId="0" applyFill="1" applyBorder="1"/>
    <xf numFmtId="0" fontId="8" fillId="3" borderId="5" xfId="0" applyFont="1" applyFill="1" applyBorder="1" applyAlignment="1"/>
    <xf numFmtId="0" fontId="8" fillId="3" borderId="0" xfId="0" applyFont="1" applyFill="1" applyBorder="1" applyAlignment="1">
      <alignment wrapText="1"/>
    </xf>
    <xf numFmtId="0" fontId="8" fillId="3" borderId="0" xfId="0" applyFont="1" applyFill="1" applyBorder="1" applyAlignment="1"/>
    <xf numFmtId="0" fontId="0" fillId="3" borderId="0" xfId="0" applyFill="1" applyBorder="1"/>
    <xf numFmtId="0" fontId="2" fillId="3" borderId="6" xfId="0" applyFont="1" applyFill="1" applyBorder="1" applyAlignment="1"/>
    <xf numFmtId="0" fontId="6" fillId="3" borderId="7" xfId="0" applyFont="1" applyFill="1" applyBorder="1" applyAlignment="1">
      <alignment wrapText="1"/>
    </xf>
    <xf numFmtId="0" fontId="5" fillId="3" borderId="7" xfId="0" applyFont="1" applyFill="1" applyBorder="1" applyAlignment="1"/>
    <xf numFmtId="0" fontId="0" fillId="3" borderId="7" xfId="0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0" borderId="0" xfId="0" applyFont="1"/>
    <xf numFmtId="0" fontId="1" fillId="0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20" xfId="0" applyFont="1" applyFill="1" applyBorder="1" applyAlignment="1">
      <alignment horizontal="left" vertical="center" wrapText="1"/>
    </xf>
    <xf numFmtId="3" fontId="1" fillId="3" borderId="16" xfId="0" applyNumberFormat="1" applyFont="1" applyFill="1" applyBorder="1" applyAlignment="1">
      <alignment horizontal="center" vertical="center" wrapText="1"/>
    </xf>
    <xf numFmtId="0" fontId="10" fillId="2" borderId="20" xfId="0" applyNumberFormat="1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3" borderId="22" xfId="0" applyFont="1" applyFill="1" applyBorder="1"/>
    <xf numFmtId="0" fontId="0" fillId="3" borderId="23" xfId="0" applyFont="1" applyFill="1" applyBorder="1"/>
    <xf numFmtId="0" fontId="0" fillId="3" borderId="24" xfId="0" applyFont="1" applyFill="1" applyBorder="1"/>
    <xf numFmtId="0" fontId="10" fillId="2" borderId="20" xfId="0" applyFont="1" applyFill="1" applyBorder="1" applyAlignment="1">
      <alignment vertical="center" wrapText="1"/>
    </xf>
    <xf numFmtId="0" fontId="0" fillId="0" borderId="0" xfId="0" applyFont="1"/>
    <xf numFmtId="3" fontId="22" fillId="0" borderId="2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 wrapText="1"/>
    </xf>
    <xf numFmtId="3" fontId="3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center" vertical="center"/>
    </xf>
    <xf numFmtId="3" fontId="1" fillId="0" borderId="3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10" fillId="2" borderId="32" xfId="0" applyNumberFormat="1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2" borderId="33" xfId="0" applyNumberFormat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left" vertical="center" wrapText="1"/>
    </xf>
    <xf numFmtId="49" fontId="0" fillId="4" borderId="2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49" fontId="0" fillId="2" borderId="26" xfId="0" applyNumberFormat="1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2" fillId="2" borderId="20" xfId="0" applyNumberFormat="1" applyFont="1" applyFill="1" applyBorder="1" applyAlignment="1">
      <alignment horizontal="left" vertical="center" wrapText="1"/>
    </xf>
    <xf numFmtId="0" fontId="12" fillId="2" borderId="32" xfId="0" applyNumberFormat="1" applyFont="1" applyFill="1" applyBorder="1" applyAlignment="1">
      <alignment horizontal="left" vertical="center" wrapText="1"/>
    </xf>
    <xf numFmtId="0" fontId="12" fillId="2" borderId="35" xfId="0" applyNumberFormat="1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/>
    </xf>
    <xf numFmtId="2" fontId="1" fillId="0" borderId="26" xfId="0" applyNumberFormat="1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49" fontId="0" fillId="0" borderId="26" xfId="0" applyNumberFormat="1" applyFont="1" applyFill="1" applyBorder="1" applyAlignment="1">
      <alignment horizontal="left" vertical="center" wrapText="1"/>
    </xf>
    <xf numFmtId="165" fontId="22" fillId="0" borderId="2" xfId="0" applyNumberFormat="1" applyFont="1" applyFill="1" applyBorder="1" applyAlignment="1">
      <alignment horizontal="center" vertical="center" wrapText="1"/>
    </xf>
    <xf numFmtId="165" fontId="22" fillId="0" borderId="26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23" fillId="0" borderId="2" xfId="0" applyNumberFormat="1" applyFont="1" applyFill="1" applyBorder="1" applyAlignment="1">
      <alignment horizontal="center" vertical="center" wrapText="1"/>
    </xf>
    <xf numFmtId="3" fontId="0" fillId="0" borderId="33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1" fillId="0" borderId="36" xfId="0" applyNumberFormat="1" applyFont="1" applyFill="1" applyBorder="1" applyAlignment="1">
      <alignment horizontal="center" vertical="center" wrapText="1"/>
    </xf>
    <xf numFmtId="49" fontId="1" fillId="4" borderId="36" xfId="0" applyNumberFormat="1" applyFont="1" applyFill="1" applyBorder="1" applyAlignment="1">
      <alignment horizontal="left" vertical="center" wrapText="1"/>
    </xf>
    <xf numFmtId="4" fontId="1" fillId="0" borderId="36" xfId="0" applyNumberFormat="1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165" fontId="1" fillId="0" borderId="36" xfId="0" applyNumberFormat="1" applyFont="1" applyFill="1" applyBorder="1" applyAlignment="1">
      <alignment horizontal="center" vertical="center" wrapText="1"/>
    </xf>
    <xf numFmtId="3" fontId="1" fillId="0" borderId="3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center" vertical="center" wrapText="1"/>
    </xf>
    <xf numFmtId="49" fontId="0" fillId="0" borderId="37" xfId="0" applyNumberFormat="1" applyBorder="1" applyAlignment="1">
      <alignment horizontal="left" vertical="center"/>
    </xf>
    <xf numFmtId="0" fontId="0" fillId="0" borderId="38" xfId="0" applyBorder="1"/>
    <xf numFmtId="3" fontId="1" fillId="0" borderId="3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3" fontId="1" fillId="2" borderId="3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5" fontId="22" fillId="2" borderId="2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left" wrapText="1"/>
    </xf>
    <xf numFmtId="0" fontId="0" fillId="5" borderId="33" xfId="0" applyFont="1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4" borderId="33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1" fillId="0" borderId="3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14" fillId="0" borderId="4" xfId="0" applyFont="1" applyBorder="1" applyAlignment="1">
      <alignment wrapText="1"/>
    </xf>
    <xf numFmtId="0" fontId="0" fillId="0" borderId="4" xfId="0" applyBorder="1" applyAlignment="1"/>
    <xf numFmtId="0" fontId="1" fillId="2" borderId="2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3" fontId="3" fillId="0" borderId="33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/>
    <xf numFmtId="164" fontId="0" fillId="0" borderId="0" xfId="0" applyNumberFormat="1" applyAlignment="1"/>
    <xf numFmtId="3" fontId="1" fillId="0" borderId="31" xfId="0" applyNumberFormat="1" applyFont="1" applyFill="1" applyBorder="1" applyAlignment="1">
      <alignment horizontal="center" vertical="center" wrapText="1"/>
    </xf>
    <xf numFmtId="4" fontId="1" fillId="0" borderId="3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zoomScaleNormal="100" workbookViewId="0">
      <selection activeCell="B5" sqref="B5"/>
    </sheetView>
  </sheetViews>
  <sheetFormatPr defaultRowHeight="12.75" x14ac:dyDescent="0.2"/>
  <cols>
    <col min="1" max="1" width="6.28515625" style="1" customWidth="1"/>
    <col min="2" max="2" width="33.85546875" style="1" customWidth="1"/>
    <col min="3" max="3" width="8.85546875" customWidth="1"/>
    <col min="4" max="4" width="13" style="1" customWidth="1"/>
    <col min="5" max="5" width="10.85546875" customWidth="1"/>
    <col min="6" max="6" width="12.28515625" customWidth="1"/>
    <col min="7" max="7" width="11.7109375" customWidth="1"/>
    <col min="8" max="8" width="36.85546875" style="54" customWidth="1"/>
  </cols>
  <sheetData>
    <row r="1" spans="1:15" s="2" customFormat="1" ht="26.25" customHeight="1" x14ac:dyDescent="0.35">
      <c r="A1" s="5" t="s">
        <v>30</v>
      </c>
      <c r="B1" s="6"/>
      <c r="C1" s="7"/>
      <c r="D1" s="7"/>
      <c r="E1" s="8"/>
      <c r="F1" s="9"/>
      <c r="G1" s="9"/>
      <c r="H1" s="50"/>
    </row>
    <row r="2" spans="1:15" s="2" customFormat="1" ht="20.25" customHeight="1" x14ac:dyDescent="0.25">
      <c r="A2" s="10" t="s">
        <v>33</v>
      </c>
      <c r="B2" s="11"/>
      <c r="C2" s="12"/>
      <c r="D2" s="12"/>
      <c r="E2" s="150">
        <v>740000</v>
      </c>
      <c r="F2" s="151"/>
      <c r="G2" s="13"/>
      <c r="H2" s="51"/>
    </row>
    <row r="3" spans="1:15" s="2" customFormat="1" ht="20.25" customHeight="1" x14ac:dyDescent="0.25">
      <c r="A3" s="10" t="s">
        <v>34</v>
      </c>
      <c r="B3" s="11"/>
      <c r="C3" s="12"/>
      <c r="D3" s="12"/>
      <c r="E3" s="150">
        <v>2536000</v>
      </c>
      <c r="F3" s="151"/>
      <c r="G3" s="13"/>
      <c r="H3" s="51"/>
    </row>
    <row r="4" spans="1:15" s="2" customFormat="1" ht="20.25" customHeight="1" x14ac:dyDescent="0.3">
      <c r="A4" s="14" t="s">
        <v>35</v>
      </c>
      <c r="B4" s="15"/>
      <c r="C4" s="16"/>
      <c r="D4" s="16"/>
      <c r="E4" s="150">
        <f>SUM(E2:F3)</f>
        <v>3276000</v>
      </c>
      <c r="F4" s="151"/>
      <c r="G4" s="17"/>
      <c r="H4" s="52"/>
    </row>
    <row r="5" spans="1:15" ht="66" customHeight="1" thickBot="1" x14ac:dyDescent="0.25">
      <c r="A5" s="18" t="s">
        <v>1</v>
      </c>
      <c r="B5" s="22" t="s">
        <v>31</v>
      </c>
      <c r="C5" s="19" t="s">
        <v>0</v>
      </c>
      <c r="D5" s="20" t="s">
        <v>17</v>
      </c>
      <c r="E5" s="56" t="s">
        <v>78</v>
      </c>
      <c r="F5" s="56" t="s">
        <v>79</v>
      </c>
      <c r="G5" s="20" t="s">
        <v>83</v>
      </c>
      <c r="H5" s="21" t="s">
        <v>2</v>
      </c>
      <c r="O5" s="49"/>
    </row>
    <row r="6" spans="1:15" ht="57" thickTop="1" x14ac:dyDescent="0.2">
      <c r="A6" s="146" t="s">
        <v>13</v>
      </c>
      <c r="B6" s="147" t="s">
        <v>62</v>
      </c>
      <c r="C6" s="148" t="s">
        <v>24</v>
      </c>
      <c r="D6" s="149" t="s">
        <v>25</v>
      </c>
      <c r="E6" s="152">
        <v>1208000</v>
      </c>
      <c r="F6" s="153">
        <v>941849.18</v>
      </c>
      <c r="G6" s="144" t="s">
        <v>7</v>
      </c>
      <c r="H6" s="81" t="s">
        <v>68</v>
      </c>
    </row>
    <row r="7" spans="1:15" x14ac:dyDescent="0.2">
      <c r="A7" s="129"/>
      <c r="B7" s="131"/>
      <c r="C7" s="134"/>
      <c r="D7" s="126"/>
      <c r="E7" s="126"/>
      <c r="F7" s="126"/>
      <c r="G7" s="126"/>
      <c r="H7" s="82" t="s">
        <v>41</v>
      </c>
    </row>
    <row r="8" spans="1:15" x14ac:dyDescent="0.2">
      <c r="A8" s="129"/>
      <c r="B8" s="131"/>
      <c r="C8" s="134"/>
      <c r="D8" s="126"/>
      <c r="E8" s="126"/>
      <c r="F8" s="126"/>
      <c r="G8" s="126"/>
      <c r="H8" s="82" t="s">
        <v>42</v>
      </c>
    </row>
    <row r="9" spans="1:15" x14ac:dyDescent="0.2">
      <c r="A9" s="129"/>
      <c r="B9" s="131"/>
      <c r="C9" s="134"/>
      <c r="D9" s="126"/>
      <c r="E9" s="126"/>
      <c r="F9" s="126"/>
      <c r="G9" s="126"/>
      <c r="H9" s="82" t="s">
        <v>43</v>
      </c>
    </row>
    <row r="10" spans="1:15" x14ac:dyDescent="0.2">
      <c r="A10" s="129"/>
      <c r="B10" s="131"/>
      <c r="C10" s="134"/>
      <c r="D10" s="126"/>
      <c r="E10" s="126"/>
      <c r="F10" s="126"/>
      <c r="G10" s="126"/>
      <c r="H10" s="82" t="s">
        <v>89</v>
      </c>
    </row>
    <row r="11" spans="1:15" hidden="1" x14ac:dyDescent="0.2">
      <c r="A11" s="142"/>
      <c r="B11" s="92" t="s">
        <v>49</v>
      </c>
      <c r="C11" s="38"/>
      <c r="D11" s="43"/>
      <c r="E11" s="94"/>
      <c r="F11" s="48"/>
      <c r="G11" s="36"/>
      <c r="H11" s="80"/>
    </row>
    <row r="12" spans="1:15" s="37" customFormat="1" ht="22.5" x14ac:dyDescent="0.2">
      <c r="A12" s="128" t="s">
        <v>14</v>
      </c>
      <c r="B12" s="130" t="s">
        <v>19</v>
      </c>
      <c r="C12" s="133" t="s">
        <v>11</v>
      </c>
      <c r="D12" s="145" t="s">
        <v>22</v>
      </c>
      <c r="E12" s="135">
        <v>0</v>
      </c>
      <c r="F12" s="136">
        <v>0</v>
      </c>
      <c r="G12" s="125" t="s">
        <v>87</v>
      </c>
      <c r="H12" s="84" t="s">
        <v>45</v>
      </c>
      <c r="M12" s="44"/>
    </row>
    <row r="13" spans="1:15" s="37" customFormat="1" ht="22.5" x14ac:dyDescent="0.2">
      <c r="A13" s="129"/>
      <c r="B13" s="131"/>
      <c r="C13" s="134"/>
      <c r="D13" s="126"/>
      <c r="E13" s="126"/>
      <c r="F13" s="126"/>
      <c r="G13" s="126"/>
      <c r="H13" s="85" t="s">
        <v>44</v>
      </c>
      <c r="M13" s="44"/>
    </row>
    <row r="14" spans="1:15" s="37" customFormat="1" ht="22.5" x14ac:dyDescent="0.2">
      <c r="A14" s="129"/>
      <c r="B14" s="131"/>
      <c r="C14" s="134"/>
      <c r="D14" s="126"/>
      <c r="E14" s="126"/>
      <c r="F14" s="126"/>
      <c r="G14" s="126"/>
      <c r="H14" s="85" t="s">
        <v>64</v>
      </c>
      <c r="M14" s="44"/>
    </row>
    <row r="15" spans="1:15" s="37" customFormat="1" ht="22.5" x14ac:dyDescent="0.2">
      <c r="A15" s="129"/>
      <c r="B15" s="131"/>
      <c r="C15" s="134"/>
      <c r="D15" s="126"/>
      <c r="E15" s="126"/>
      <c r="F15" s="126"/>
      <c r="G15" s="126"/>
      <c r="H15" s="85" t="s">
        <v>53</v>
      </c>
      <c r="M15" s="44"/>
    </row>
    <row r="16" spans="1:15" s="37" customFormat="1" hidden="1" x14ac:dyDescent="0.2">
      <c r="A16" s="142"/>
      <c r="B16" s="77" t="s">
        <v>52</v>
      </c>
      <c r="C16" s="38"/>
      <c r="D16" s="32"/>
      <c r="E16" s="94"/>
      <c r="F16" s="48"/>
      <c r="G16" s="36"/>
      <c r="H16" s="83"/>
      <c r="M16" s="44"/>
    </row>
    <row r="17" spans="1:8" ht="33.75" x14ac:dyDescent="0.2">
      <c r="A17" s="128" t="s">
        <v>21</v>
      </c>
      <c r="B17" s="130" t="s">
        <v>63</v>
      </c>
      <c r="C17" s="132" t="s">
        <v>56</v>
      </c>
      <c r="D17" s="125" t="s">
        <v>58</v>
      </c>
      <c r="E17" s="135">
        <v>55000</v>
      </c>
      <c r="F17" s="136">
        <v>55000</v>
      </c>
      <c r="G17" s="123" t="s">
        <v>59</v>
      </c>
      <c r="H17" s="90" t="s">
        <v>47</v>
      </c>
    </row>
    <row r="18" spans="1:8" ht="22.5" x14ac:dyDescent="0.2">
      <c r="A18" s="129"/>
      <c r="B18" s="131"/>
      <c r="C18" s="126"/>
      <c r="D18" s="127"/>
      <c r="E18" s="126"/>
      <c r="F18" s="126"/>
      <c r="G18" s="124"/>
      <c r="H18" s="91" t="s">
        <v>46</v>
      </c>
    </row>
    <row r="19" spans="1:8" x14ac:dyDescent="0.2">
      <c r="A19" s="129"/>
      <c r="B19" s="131"/>
      <c r="C19" s="126"/>
      <c r="D19" s="127"/>
      <c r="E19" s="126"/>
      <c r="F19" s="126"/>
      <c r="G19" s="124"/>
      <c r="H19" s="91" t="s">
        <v>54</v>
      </c>
    </row>
    <row r="20" spans="1:8" ht="33.75" x14ac:dyDescent="0.2">
      <c r="A20" s="129"/>
      <c r="B20" s="131"/>
      <c r="C20" s="126"/>
      <c r="D20" s="127"/>
      <c r="E20" s="126"/>
      <c r="F20" s="126"/>
      <c r="G20" s="124"/>
      <c r="H20" s="91" t="s">
        <v>90</v>
      </c>
    </row>
    <row r="21" spans="1:8" hidden="1" x14ac:dyDescent="0.2">
      <c r="A21" s="142"/>
      <c r="B21" s="92" t="s">
        <v>51</v>
      </c>
      <c r="C21" s="43"/>
      <c r="D21" s="36"/>
      <c r="E21" s="94"/>
      <c r="F21" s="48"/>
      <c r="G21" s="36"/>
      <c r="H21" s="45"/>
    </row>
    <row r="22" spans="1:8" ht="33.75" x14ac:dyDescent="0.2">
      <c r="A22" s="128" t="s">
        <v>32</v>
      </c>
      <c r="B22" s="130" t="s">
        <v>26</v>
      </c>
      <c r="C22" s="133" t="s">
        <v>24</v>
      </c>
      <c r="D22" s="135" t="s">
        <v>29</v>
      </c>
      <c r="E22" s="135">
        <v>260000</v>
      </c>
      <c r="F22" s="136">
        <v>57717</v>
      </c>
      <c r="G22" s="125" t="s">
        <v>88</v>
      </c>
      <c r="H22" s="90" t="s">
        <v>48</v>
      </c>
    </row>
    <row r="23" spans="1:8" ht="33.75" x14ac:dyDescent="0.2">
      <c r="A23" s="129"/>
      <c r="B23" s="131"/>
      <c r="C23" s="134"/>
      <c r="D23" s="126"/>
      <c r="E23" s="126"/>
      <c r="F23" s="126"/>
      <c r="G23" s="126"/>
      <c r="H23" s="82" t="s">
        <v>91</v>
      </c>
    </row>
    <row r="24" spans="1:8" hidden="1" x14ac:dyDescent="0.2">
      <c r="A24" s="129"/>
      <c r="B24" s="93" t="s">
        <v>50</v>
      </c>
      <c r="C24" s="86"/>
      <c r="D24" s="62"/>
      <c r="E24" s="95"/>
      <c r="F24" s="87"/>
      <c r="G24" s="88"/>
      <c r="H24" s="89"/>
    </row>
    <row r="25" spans="1:8" ht="72" customHeight="1" thickBot="1" x14ac:dyDescent="0.25">
      <c r="A25" s="39" t="s">
        <v>1</v>
      </c>
      <c r="B25" s="40" t="s">
        <v>55</v>
      </c>
      <c r="C25" s="41" t="s">
        <v>0</v>
      </c>
      <c r="D25" s="56" t="s">
        <v>17</v>
      </c>
      <c r="E25" s="56" t="s">
        <v>78</v>
      </c>
      <c r="F25" s="56" t="s">
        <v>79</v>
      </c>
      <c r="G25" s="56" t="s">
        <v>80</v>
      </c>
      <c r="H25" s="42" t="s">
        <v>2</v>
      </c>
    </row>
    <row r="26" spans="1:8" s="49" customFormat="1" ht="26.25" thickTop="1" x14ac:dyDescent="0.2">
      <c r="A26" s="143" t="s">
        <v>9</v>
      </c>
      <c r="B26" s="64" t="s">
        <v>12</v>
      </c>
      <c r="C26" s="65" t="s">
        <v>10</v>
      </c>
      <c r="D26" s="66">
        <v>5000</v>
      </c>
      <c r="E26" s="66">
        <v>5000</v>
      </c>
      <c r="F26" s="67">
        <v>3820</v>
      </c>
      <c r="G26" s="68" t="s">
        <v>7</v>
      </c>
      <c r="H26" s="69" t="s">
        <v>92</v>
      </c>
    </row>
    <row r="27" spans="1:8" s="49" customFormat="1" hidden="1" x14ac:dyDescent="0.2">
      <c r="A27" s="142"/>
      <c r="B27" s="77" t="s">
        <v>36</v>
      </c>
      <c r="C27" s="38"/>
      <c r="D27" s="55"/>
      <c r="E27" s="94"/>
      <c r="F27" s="48"/>
      <c r="G27" s="36"/>
      <c r="H27" s="47"/>
    </row>
    <row r="28" spans="1:8" s="49" customFormat="1" ht="18.75" customHeight="1" x14ac:dyDescent="0.2">
      <c r="A28" s="141" t="s">
        <v>15</v>
      </c>
      <c r="B28" s="106" t="s">
        <v>67</v>
      </c>
      <c r="C28" s="103" t="s">
        <v>24</v>
      </c>
      <c r="D28" s="105">
        <v>250000</v>
      </c>
      <c r="E28" s="109">
        <v>250000</v>
      </c>
      <c r="F28" s="107">
        <v>198198</v>
      </c>
      <c r="G28" s="108" t="s">
        <v>7</v>
      </c>
      <c r="H28" s="69" t="s">
        <v>93</v>
      </c>
    </row>
    <row r="29" spans="1:8" s="49" customFormat="1" hidden="1" x14ac:dyDescent="0.2">
      <c r="A29" s="142"/>
      <c r="B29" s="112" t="s">
        <v>69</v>
      </c>
      <c r="C29" s="104"/>
      <c r="D29" s="102"/>
      <c r="E29" s="94"/>
      <c r="F29" s="48"/>
      <c r="G29" s="36"/>
      <c r="H29" s="47"/>
    </row>
    <row r="30" spans="1:8" ht="38.25" customHeight="1" x14ac:dyDescent="0.2">
      <c r="A30" s="141" t="s">
        <v>16</v>
      </c>
      <c r="B30" s="70" t="s">
        <v>20</v>
      </c>
      <c r="C30" s="71" t="s">
        <v>8</v>
      </c>
      <c r="D30" s="100" t="s">
        <v>61</v>
      </c>
      <c r="E30" s="66">
        <v>55000</v>
      </c>
      <c r="F30" s="67">
        <v>8600</v>
      </c>
      <c r="G30" s="72" t="s">
        <v>7</v>
      </c>
      <c r="H30" s="73" t="s">
        <v>85</v>
      </c>
    </row>
    <row r="31" spans="1:8" hidden="1" x14ac:dyDescent="0.2">
      <c r="A31" s="142"/>
      <c r="B31" s="78" t="s">
        <v>37</v>
      </c>
      <c r="C31" s="4"/>
      <c r="D31" s="99"/>
      <c r="E31" s="94"/>
      <c r="F31" s="48"/>
      <c r="G31" s="33"/>
      <c r="H31" s="53"/>
    </row>
    <row r="32" spans="1:8" ht="38.25" x14ac:dyDescent="0.2">
      <c r="A32" s="141" t="s">
        <v>23</v>
      </c>
      <c r="B32" s="70" t="s">
        <v>27</v>
      </c>
      <c r="C32" s="71" t="s">
        <v>8</v>
      </c>
      <c r="D32" s="100" t="s">
        <v>60</v>
      </c>
      <c r="E32" s="66">
        <v>6000</v>
      </c>
      <c r="F32" s="67">
        <v>189</v>
      </c>
      <c r="G32" s="72" t="s">
        <v>7</v>
      </c>
      <c r="H32" s="73" t="s">
        <v>86</v>
      </c>
    </row>
    <row r="33" spans="1:11" hidden="1" x14ac:dyDescent="0.2">
      <c r="A33" s="142"/>
      <c r="B33" s="78" t="s">
        <v>38</v>
      </c>
      <c r="C33" s="4"/>
      <c r="D33" s="99"/>
      <c r="E33" s="94"/>
      <c r="F33" s="48"/>
      <c r="G33" s="33"/>
      <c r="H33" s="53"/>
    </row>
    <row r="34" spans="1:11" ht="39" customHeight="1" x14ac:dyDescent="0.2">
      <c r="A34" s="141" t="s">
        <v>66</v>
      </c>
      <c r="B34" s="70" t="s">
        <v>18</v>
      </c>
      <c r="C34" s="71" t="s">
        <v>8</v>
      </c>
      <c r="D34" s="100" t="s">
        <v>57</v>
      </c>
      <c r="E34" s="66">
        <v>5000</v>
      </c>
      <c r="F34" s="75">
        <v>97</v>
      </c>
      <c r="G34" s="72" t="s">
        <v>7</v>
      </c>
      <c r="H34" s="76"/>
    </row>
    <row r="35" spans="1:11" hidden="1" x14ac:dyDescent="0.2">
      <c r="A35" s="129"/>
      <c r="B35" s="79" t="s">
        <v>39</v>
      </c>
      <c r="C35" s="57"/>
      <c r="D35" s="61"/>
      <c r="E35" s="95"/>
      <c r="F35" s="74"/>
      <c r="G35" s="63"/>
      <c r="H35" s="58"/>
    </row>
    <row r="36" spans="1:11" ht="28.5" customHeight="1" x14ac:dyDescent="0.2">
      <c r="A36" s="141" t="s">
        <v>71</v>
      </c>
      <c r="B36" s="70" t="s">
        <v>74</v>
      </c>
      <c r="C36" s="71" t="s">
        <v>8</v>
      </c>
      <c r="D36" s="114">
        <v>14000</v>
      </c>
      <c r="E36" s="114">
        <v>15000</v>
      </c>
      <c r="F36" s="115">
        <v>13378</v>
      </c>
      <c r="G36" s="72" t="s">
        <v>7</v>
      </c>
      <c r="H36" s="73" t="s">
        <v>77</v>
      </c>
    </row>
    <row r="37" spans="1:11" hidden="1" x14ac:dyDescent="0.2">
      <c r="A37" s="142"/>
      <c r="B37" s="78" t="s">
        <v>76</v>
      </c>
      <c r="C37" s="4"/>
      <c r="D37" s="99"/>
      <c r="E37" s="94"/>
      <c r="F37" s="48"/>
      <c r="G37" s="33"/>
      <c r="H37" s="53"/>
    </row>
    <row r="38" spans="1:11" ht="38.25" x14ac:dyDescent="0.2">
      <c r="A38" s="141" t="s">
        <v>73</v>
      </c>
      <c r="B38" s="70" t="s">
        <v>75</v>
      </c>
      <c r="C38" s="71" t="s">
        <v>24</v>
      </c>
      <c r="D38" s="110">
        <v>56000</v>
      </c>
      <c r="E38" s="110">
        <v>56000</v>
      </c>
      <c r="F38" s="111">
        <v>55781</v>
      </c>
      <c r="G38" s="72" t="s">
        <v>7</v>
      </c>
      <c r="H38" s="73" t="s">
        <v>94</v>
      </c>
    </row>
    <row r="39" spans="1:11" hidden="1" x14ac:dyDescent="0.2">
      <c r="A39" s="142"/>
      <c r="B39" s="78" t="s">
        <v>72</v>
      </c>
      <c r="C39" s="4"/>
      <c r="D39" s="99"/>
      <c r="E39" s="94"/>
      <c r="F39" s="48"/>
      <c r="G39" s="33"/>
      <c r="H39" s="53"/>
    </row>
    <row r="40" spans="1:11" ht="40.5" customHeight="1" x14ac:dyDescent="0.2">
      <c r="A40" s="141" t="s">
        <v>3</v>
      </c>
      <c r="B40" s="122" t="s">
        <v>28</v>
      </c>
      <c r="C40" s="71" t="s">
        <v>3</v>
      </c>
      <c r="D40" s="116" t="s">
        <v>3</v>
      </c>
      <c r="E40" s="117">
        <f>F47-E43</f>
        <v>1361000</v>
      </c>
      <c r="F40" s="116" t="s">
        <v>3</v>
      </c>
      <c r="G40" s="116" t="s">
        <v>3</v>
      </c>
      <c r="H40" s="76"/>
      <c r="K40" s="113"/>
    </row>
    <row r="41" spans="1:11" hidden="1" x14ac:dyDescent="0.2">
      <c r="A41" s="142"/>
      <c r="B41" s="78" t="s">
        <v>40</v>
      </c>
      <c r="C41" s="4"/>
      <c r="D41" s="118"/>
      <c r="E41" s="119">
        <f>-(E11+E16+E21+E24+E27+E29+E31+E33+E35+E39+E37)</f>
        <v>0</v>
      </c>
      <c r="F41" s="118"/>
      <c r="G41" s="118"/>
      <c r="H41" s="120"/>
    </row>
    <row r="42" spans="1:11" ht="33.75" customHeight="1" x14ac:dyDescent="0.2">
      <c r="A42" s="23" t="s">
        <v>3</v>
      </c>
      <c r="B42" s="24" t="s">
        <v>81</v>
      </c>
      <c r="C42" s="25" t="s">
        <v>3</v>
      </c>
      <c r="D42" s="26" t="s">
        <v>3</v>
      </c>
      <c r="E42" s="97">
        <f>SUM(E6:E39)</f>
        <v>1915000</v>
      </c>
      <c r="F42" s="101" t="s">
        <v>3</v>
      </c>
      <c r="G42" s="59" t="s">
        <v>3</v>
      </c>
      <c r="H42" s="60"/>
    </row>
    <row r="43" spans="1:11" ht="33.75" hidden="1" customHeight="1" x14ac:dyDescent="0.2">
      <c r="A43" s="23" t="s">
        <v>3</v>
      </c>
      <c r="B43" s="24" t="s">
        <v>81</v>
      </c>
      <c r="C43" s="25" t="s">
        <v>3</v>
      </c>
      <c r="D43" s="26" t="s">
        <v>3</v>
      </c>
      <c r="E43" s="97">
        <f>E6+E12+E17+E22+E26+E28+E30+E34+E32+E36+E38</f>
        <v>1915000</v>
      </c>
      <c r="F43" s="98" t="s">
        <v>3</v>
      </c>
      <c r="G43" s="59" t="s">
        <v>3</v>
      </c>
      <c r="H43" s="60"/>
    </row>
    <row r="44" spans="1:11" ht="33.75" hidden="1" customHeight="1" x14ac:dyDescent="0.2">
      <c r="A44" s="23" t="s">
        <v>3</v>
      </c>
      <c r="B44" s="24" t="s">
        <v>82</v>
      </c>
      <c r="C44" s="25" t="s">
        <v>3</v>
      </c>
      <c r="D44" s="26" t="s">
        <v>3</v>
      </c>
      <c r="E44" s="26" t="s">
        <v>3</v>
      </c>
      <c r="F44" s="96">
        <f>SUM(F6:F39)</f>
        <v>1334629.1800000002</v>
      </c>
      <c r="G44" s="59" t="s">
        <v>3</v>
      </c>
      <c r="H44" s="60"/>
    </row>
    <row r="45" spans="1:11" ht="33.75" customHeight="1" x14ac:dyDescent="0.2">
      <c r="A45" s="23" t="s">
        <v>3</v>
      </c>
      <c r="B45" s="24" t="s">
        <v>4</v>
      </c>
      <c r="C45" s="25" t="s">
        <v>3</v>
      </c>
      <c r="D45" s="26" t="s">
        <v>3</v>
      </c>
      <c r="E45" s="26" t="s">
        <v>3</v>
      </c>
      <c r="F45" s="96">
        <f>F44</f>
        <v>1334629.1800000002</v>
      </c>
      <c r="G45" s="59" t="s">
        <v>3</v>
      </c>
      <c r="H45" s="60"/>
    </row>
    <row r="46" spans="1:11" ht="32.25" customHeight="1" x14ac:dyDescent="0.2">
      <c r="A46" s="23" t="s">
        <v>3</v>
      </c>
      <c r="B46" s="24" t="s">
        <v>5</v>
      </c>
      <c r="C46" s="25" t="s">
        <v>3</v>
      </c>
      <c r="D46" s="26" t="s">
        <v>3</v>
      </c>
      <c r="E46" s="26" t="s">
        <v>3</v>
      </c>
      <c r="F46" s="96">
        <f>F47-F45</f>
        <v>1941370.8199999998</v>
      </c>
      <c r="G46" s="34" t="s">
        <v>3</v>
      </c>
      <c r="H46" s="121" t="s">
        <v>84</v>
      </c>
    </row>
    <row r="47" spans="1:11" ht="33" customHeight="1" thickBot="1" x14ac:dyDescent="0.25">
      <c r="A47" s="27" t="s">
        <v>3</v>
      </c>
      <c r="B47" s="28" t="s">
        <v>6</v>
      </c>
      <c r="C47" s="29" t="s">
        <v>3</v>
      </c>
      <c r="D47" s="30" t="s">
        <v>3</v>
      </c>
      <c r="E47" s="46">
        <f>SUM(E40:E42)</f>
        <v>3276000</v>
      </c>
      <c r="F47" s="46">
        <f>E4</f>
        <v>3276000</v>
      </c>
      <c r="G47" s="35" t="s">
        <v>3</v>
      </c>
      <c r="H47" s="31"/>
    </row>
    <row r="48" spans="1:11" ht="50.25" customHeight="1" x14ac:dyDescent="0.2">
      <c r="A48" s="137" t="s">
        <v>70</v>
      </c>
      <c r="B48" s="138"/>
      <c r="C48" s="1"/>
      <c r="D48" s="139" t="s">
        <v>65</v>
      </c>
      <c r="E48" s="140"/>
      <c r="F48" s="140"/>
      <c r="G48" s="140"/>
    </row>
    <row r="49" spans="1:3" x14ac:dyDescent="0.2">
      <c r="C49" s="1"/>
    </row>
    <row r="50" spans="1:3" x14ac:dyDescent="0.2">
      <c r="C50" s="1"/>
    </row>
    <row r="51" spans="1:3" x14ac:dyDescent="0.2">
      <c r="A51" s="3"/>
      <c r="C51" s="1"/>
    </row>
    <row r="52" spans="1:3" x14ac:dyDescent="0.2">
      <c r="C52" s="1"/>
    </row>
    <row r="53" spans="1:3" x14ac:dyDescent="0.2">
      <c r="C53" s="1"/>
    </row>
    <row r="54" spans="1:3" x14ac:dyDescent="0.2">
      <c r="C54" s="1"/>
    </row>
    <row r="55" spans="1:3" x14ac:dyDescent="0.2">
      <c r="C55" s="1"/>
    </row>
  </sheetData>
  <mergeCells count="41">
    <mergeCell ref="E2:F2"/>
    <mergeCell ref="E3:F3"/>
    <mergeCell ref="E4:F4"/>
    <mergeCell ref="E6:E10"/>
    <mergeCell ref="F6:F10"/>
    <mergeCell ref="G6:G10"/>
    <mergeCell ref="A12:A16"/>
    <mergeCell ref="B12:B15"/>
    <mergeCell ref="C12:C15"/>
    <mergeCell ref="D12:D15"/>
    <mergeCell ref="E12:E15"/>
    <mergeCell ref="F12:F15"/>
    <mergeCell ref="A6:A11"/>
    <mergeCell ref="B6:B10"/>
    <mergeCell ref="G12:G15"/>
    <mergeCell ref="C6:C10"/>
    <mergeCell ref="D6:D10"/>
    <mergeCell ref="A26:A27"/>
    <mergeCell ref="A30:A31"/>
    <mergeCell ref="D22:D23"/>
    <mergeCell ref="A28:A29"/>
    <mergeCell ref="A17:A21"/>
    <mergeCell ref="A48:B48"/>
    <mergeCell ref="D48:G48"/>
    <mergeCell ref="A32:A33"/>
    <mergeCell ref="A34:A35"/>
    <mergeCell ref="A38:A39"/>
    <mergeCell ref="A40:A41"/>
    <mergeCell ref="A36:A37"/>
    <mergeCell ref="G17:G20"/>
    <mergeCell ref="G22:G23"/>
    <mergeCell ref="D17:D20"/>
    <mergeCell ref="A22:A24"/>
    <mergeCell ref="B17:B20"/>
    <mergeCell ref="B22:B23"/>
    <mergeCell ref="C17:C20"/>
    <mergeCell ref="C22:C23"/>
    <mergeCell ref="E17:E20"/>
    <mergeCell ref="E22:E23"/>
    <mergeCell ref="F17:F20"/>
    <mergeCell ref="F22:F23"/>
  </mergeCells>
  <phoneticPr fontId="0" type="noConversion"/>
  <pageMargins left="0.11811023622047245" right="0.11811023622047245" top="0.19685039370078741" bottom="0.19685039370078741" header="0.31496062992125984" footer="0.31496062992125984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2021-02-18T06:22:52Z</cp:lastPrinted>
  <dcterms:created xsi:type="dcterms:W3CDTF">1997-01-24T11:07:25Z</dcterms:created>
  <dcterms:modified xsi:type="dcterms:W3CDTF">2021-02-18T06:28:57Z</dcterms:modified>
</cp:coreProperties>
</file>