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iruskovat\Desktop\KMČ\Zápisy\2021\Salaš\"/>
    </mc:Choice>
  </mc:AlternateContent>
  <bookViews>
    <workbookView xWindow="-105" yWindow="-105" windowWidth="23250" windowHeight="12570"/>
  </bookViews>
  <sheets>
    <sheet name="priority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E24" i="1"/>
  <c r="F29" i="1" l="1"/>
  <c r="E22" i="1" l="1"/>
  <c r="E25" i="1" l="1"/>
  <c r="F26" i="1"/>
  <c r="E29" i="1" l="1"/>
  <c r="E4" i="1" l="1"/>
</calcChain>
</file>

<file path=xl/sharedStrings.xml><?xml version="1.0" encoding="utf-8"?>
<sst xmlns="http://schemas.openxmlformats.org/spreadsheetml/2006/main" count="105" uniqueCount="63">
  <si>
    <t xml:space="preserve">Z: </t>
  </si>
  <si>
    <t>Č.</t>
  </si>
  <si>
    <t>Poznámky, komentář odborů MMZ</t>
  </si>
  <si>
    <t>Kvalifikovaný odhad finanční náročnosti               (v Kč)</t>
  </si>
  <si>
    <t>x</t>
  </si>
  <si>
    <t>Čerpání celkem</t>
  </si>
  <si>
    <t>Nevyčerpané finanční prostředky</t>
  </si>
  <si>
    <t>CELKEM</t>
  </si>
  <si>
    <t>OKP</t>
  </si>
  <si>
    <t>viz pozn.</t>
  </si>
  <si>
    <t xml:space="preserve">OMZ     </t>
  </si>
  <si>
    <t xml:space="preserve">doporučena fin. rezerva cca 10 % z přidělené částky na řešení nepředpokládaných nákladů </t>
  </si>
  <si>
    <t xml:space="preserve">1/                            2017 </t>
  </si>
  <si>
    <r>
      <t>Vánoční osvětlení - služby</t>
    </r>
    <r>
      <rPr>
        <sz val="10"/>
        <rFont val="Arial"/>
        <family val="2"/>
        <charset val="238"/>
      </rPr>
      <t xml:space="preserve"> (náklady na instalaci, příp. demontáž, údržbu a spotřebu el. energie)</t>
    </r>
  </si>
  <si>
    <t>OD</t>
  </si>
  <si>
    <t>ORIA</t>
  </si>
  <si>
    <r>
      <t xml:space="preserve">Investice MČ </t>
    </r>
    <r>
      <rPr>
        <sz val="10"/>
        <rFont val="Arial"/>
        <family val="2"/>
        <charset val="238"/>
      </rPr>
      <t xml:space="preserve">("rezerva MČ")                            </t>
    </r>
    <r>
      <rPr>
        <sz val="10"/>
        <color indexed="10"/>
        <rFont val="Arial"/>
        <family val="2"/>
        <charset val="238"/>
      </rPr>
      <t xml:space="preserve">                      </t>
    </r>
    <r>
      <rPr>
        <sz val="10"/>
        <rFont val="Arial"/>
        <family val="2"/>
        <charset val="238"/>
      </rPr>
      <t xml:space="preserve">     </t>
    </r>
    <r>
      <rPr>
        <sz val="10"/>
        <color indexed="9"/>
        <rFont val="Arial"/>
        <family val="2"/>
        <charset val="238"/>
      </rPr>
      <t xml:space="preserve">1000 2212 6121 4012 0002054000000 </t>
    </r>
  </si>
  <si>
    <t>Rekonstrukce plochy před hasičskou zbrojnicí</t>
  </si>
  <si>
    <r>
      <t xml:space="preserve">60 000                          </t>
    </r>
    <r>
      <rPr>
        <sz val="10"/>
        <rFont val="Arial"/>
        <family val="2"/>
        <charset val="238"/>
      </rPr>
      <t>PD</t>
    </r>
  </si>
  <si>
    <t>1800 3745 5169 4012 0006175120000</t>
  </si>
  <si>
    <r>
      <t xml:space="preserve">Obnova dětských hřišť - Salaš - </t>
    </r>
    <r>
      <rPr>
        <sz val="10"/>
        <rFont val="Arial"/>
        <family val="2"/>
        <charset val="238"/>
      </rPr>
      <t>vyúčtování fin. prostředků za rekonstrukci hřiště č. 412</t>
    </r>
  </si>
  <si>
    <t xml:space="preserve"> 1042 3399 5169 4012 0006146120000</t>
  </si>
  <si>
    <t xml:space="preserve"> 1042 6171 5139 4012 0006069120112</t>
  </si>
  <si>
    <t xml:space="preserve"> 1000 2212 6121 4012 0002054000000 </t>
  </si>
  <si>
    <r>
      <t xml:space="preserve">OI Salaš </t>
    </r>
    <r>
      <rPr>
        <sz val="10"/>
        <rFont val="Arial"/>
        <family val="2"/>
        <charset val="238"/>
      </rPr>
      <t>- provozní výdaje KMČ a KaMČ+ potřeby pracovníka na údržbu MČ</t>
    </r>
  </si>
  <si>
    <t>Podpora společenských aktivit v MČ</t>
  </si>
  <si>
    <r>
      <t>Údržba zeleně, parků - Salaš</t>
    </r>
    <r>
      <rPr>
        <i/>
        <sz val="10"/>
        <rFont val="Arial"/>
        <family val="2"/>
        <charset val="238"/>
      </rPr>
      <t xml:space="preserve"> (údržba zeleně před úřadovnou a býv. obchodem, firma Zahrada Salaš)</t>
    </r>
  </si>
  <si>
    <t>doplnit ORG</t>
  </si>
  <si>
    <t>doplnit nový ORG</t>
  </si>
  <si>
    <t>1042 2141 5154 (5169) 4012 0006087121000</t>
  </si>
  <si>
    <t>1042 2141 5169 4012 0006087120000</t>
  </si>
  <si>
    <t>Celkem: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</si>
  <si>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realizace v r. 2019 ve výši 1 972 730 Kč, spolufinancování se strany SMZ ve výši 1/3 a ze strany MČ 2/3; vratka do rozpočtu SMZ v r. 2020 ve výši 130 000 Kč</t>
    </r>
  </si>
  <si>
    <r>
      <t xml:space="preserve">KMČ vyčleňuje </t>
    </r>
    <r>
      <rPr>
        <b/>
        <sz val="10"/>
        <rFont val="Arial"/>
        <family val="2"/>
        <charset val="238"/>
      </rPr>
      <t>20 000</t>
    </r>
  </si>
  <si>
    <r>
      <t xml:space="preserve">KMČ vyčleňuje </t>
    </r>
    <r>
      <rPr>
        <b/>
        <sz val="10"/>
        <rFont val="Arial"/>
        <family val="2"/>
        <charset val="238"/>
      </rPr>
      <t>10 000</t>
    </r>
  </si>
  <si>
    <t>1/ 2020</t>
  </si>
  <si>
    <r>
      <t>Požadavek MČ 2017 - 2020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- </t>
    </r>
    <r>
      <rPr>
        <b/>
        <sz val="10"/>
        <rFont val="Arial"/>
        <family val="2"/>
        <charset val="238"/>
      </rPr>
      <t>popis požadavku</t>
    </r>
    <r>
      <rPr>
        <sz val="10"/>
        <rFont val="Arial"/>
        <family val="2"/>
        <charset val="238"/>
      </rPr>
      <t xml:space="preserve"> (nedokončené, neproúčtované akce) </t>
    </r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</si>
  <si>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  <charset val="238"/>
      </rPr>
      <t xml:space="preserve">RO </t>
    </r>
    <r>
      <rPr>
        <sz val="8"/>
        <rFont val="Arial"/>
        <family val="2"/>
      </rPr>
      <t xml:space="preserve">- rozpočtové opatření; </t>
    </r>
    <r>
      <rPr>
        <b/>
        <sz val="8"/>
        <rFont val="Arial"/>
        <family val="2"/>
        <charset val="238"/>
      </rPr>
      <t>MČ</t>
    </r>
    <r>
      <rPr>
        <sz val="8"/>
        <rFont val="Arial"/>
        <family val="2"/>
      </rPr>
      <t xml:space="preserve"> - místní část</t>
    </r>
  </si>
  <si>
    <r>
      <rPr>
        <b/>
        <u/>
        <sz val="8"/>
        <rFont val="Arial"/>
        <family val="2"/>
        <charset val="238"/>
      </rPr>
      <t>STANOVENO JAKO PRIORITNÍ AKCE MČ</t>
    </r>
    <r>
      <rPr>
        <b/>
        <sz val="8"/>
        <rFont val="Arial"/>
        <family val="2"/>
        <charset val="238"/>
      </rPr>
      <t xml:space="preserve">
r. 2020:</t>
    </r>
    <r>
      <rPr>
        <sz val="8"/>
        <rFont val="Arial"/>
        <family val="2"/>
        <charset val="238"/>
      </rPr>
      <t xml:space="preserve"> vzhledem k výši přidělených fin. prostředků KMČ žádá o financování zpracování PD ze strany SMZ, 9/2020: KMČ prověří příp. realizaci se strany hasičů</t>
    </r>
  </si>
  <si>
    <t>Priority MČ Salaš 2021</t>
  </si>
  <si>
    <t>Přidělené finanční prostředky pro r. 2021:</t>
  </si>
  <si>
    <t>Nevyčerpané finanční prostředky z r. 2020:</t>
  </si>
  <si>
    <t>Stav 2021 předpokl.</t>
  </si>
  <si>
    <r>
      <t>Požadavek MČ 2021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</si>
  <si>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1.</t>
  </si>
  <si>
    <t>2.</t>
  </si>
  <si>
    <t>3.</t>
  </si>
  <si>
    <t>4.</t>
  </si>
  <si>
    <r>
      <rPr>
        <b/>
        <sz val="8"/>
        <rFont val="Arial"/>
        <family val="2"/>
        <charset val="238"/>
      </rPr>
      <t>r. 2021:</t>
    </r>
    <r>
      <rPr>
        <sz val="8"/>
        <rFont val="Arial"/>
        <family val="2"/>
        <charset val="238"/>
      </rPr>
      <t xml:space="preserve"> OD - po dohodě s KMČ tuto prioritu v roce 2021 zatím neřešit</t>
    </r>
  </si>
  <si>
    <t>realizace</t>
  </si>
  <si>
    <r>
      <rPr>
        <b/>
        <sz val="8"/>
        <rFont val="Arial"/>
        <family val="2"/>
        <charset val="238"/>
      </rPr>
      <t>r. 2021:</t>
    </r>
    <r>
      <rPr>
        <sz val="8"/>
        <rFont val="Arial"/>
        <family val="2"/>
        <charset val="238"/>
      </rPr>
      <t xml:space="preserve"> údržba zeleně před úřadovnou a bývalým obchodem 12 000 Kč</t>
    </r>
  </si>
  <si>
    <t>Čerpání             k 1.2.2021                       (v Kč)</t>
  </si>
  <si>
    <t>Čerpání             k 1.2.2021                        (v Kč)</t>
  </si>
  <si>
    <t>Kryto rozpočtem k 1.2.2021</t>
  </si>
  <si>
    <t>Čerpání k 1.2.2021</t>
  </si>
  <si>
    <t>bude doplněno                  k 31.1.2022</t>
  </si>
  <si>
    <t xml:space="preserve">není kryto, viz pozn. </t>
  </si>
  <si>
    <t>proúčtování</t>
  </si>
  <si>
    <t>převod zůst.                 z r. 2020</t>
  </si>
  <si>
    <r>
      <rPr>
        <b/>
        <sz val="8"/>
        <rFont val="Arial"/>
        <family val="2"/>
        <charset val="238"/>
      </rPr>
      <t>r. 2021</t>
    </r>
    <r>
      <rPr>
        <sz val="8"/>
        <rFont val="Arial"/>
        <family val="2"/>
        <charset val="238"/>
      </rPr>
      <t>: vratka do rozpočtu SMZ v r. 2021 ve výši 130 000 Kč</t>
    </r>
  </si>
  <si>
    <r>
      <t xml:space="preserve">Kryto rozpočtem  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 15.3.2021     (v Kč)</t>
    </r>
  </si>
  <si>
    <r>
      <t xml:space="preserve">Kryto rozpočtem  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 15.3.2021         (v Kč)</t>
    </r>
  </si>
  <si>
    <t>Kryto rozpočtem k 15.3.2021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</si>
</sst>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_ ;[Red]\-#,##0\ "/>
  </numFmts>
  <fonts count="2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color indexed="12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theme="0" tint="-0.14996795556505021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/>
    <xf numFmtId="0" fontId="6" fillId="3" borderId="2" xfId="0" applyFont="1" applyFill="1" applyBorder="1" applyAlignment="1"/>
    <xf numFmtId="0" fontId="5" fillId="3" borderId="3" xfId="0" applyFont="1" applyFill="1" applyBorder="1" applyAlignment="1">
      <alignment wrapText="1"/>
    </xf>
    <xf numFmtId="0" fontId="4" fillId="3" borderId="3" xfId="0" applyFont="1" applyFill="1" applyBorder="1" applyAlignment="1"/>
    <xf numFmtId="0" fontId="2" fillId="3" borderId="3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7" fillId="3" borderId="5" xfId="0" applyFont="1" applyFill="1" applyBorder="1" applyAlignment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/>
    <xf numFmtId="0" fontId="0" fillId="3" borderId="0" xfId="0" applyFill="1" applyBorder="1"/>
    <xf numFmtId="0" fontId="0" fillId="3" borderId="6" xfId="0" applyFill="1" applyBorder="1"/>
    <xf numFmtId="0" fontId="2" fillId="3" borderId="7" xfId="0" applyFont="1" applyFill="1" applyBorder="1" applyAlignment="1"/>
    <xf numFmtId="0" fontId="5" fillId="3" borderId="8" xfId="0" applyFont="1" applyFill="1" applyBorder="1" applyAlignment="1">
      <alignment wrapText="1"/>
    </xf>
    <xf numFmtId="0" fontId="4" fillId="3" borderId="8" xfId="0" applyFont="1" applyFill="1" applyBorder="1" applyAlignment="1"/>
    <xf numFmtId="0" fontId="0" fillId="3" borderId="8" xfId="0" applyFill="1" applyBorder="1"/>
    <xf numFmtId="0" fontId="0" fillId="3" borderId="9" xfId="0" applyFill="1" applyBorder="1"/>
    <xf numFmtId="0" fontId="1" fillId="3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3" fontId="1" fillId="3" borderId="16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left" vertical="center" wrapText="1"/>
    </xf>
    <xf numFmtId="3" fontId="10" fillId="2" borderId="25" xfId="0" applyNumberFormat="1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1" fillId="2" borderId="30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4" fontId="1" fillId="2" borderId="30" xfId="0" applyNumberFormat="1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left" vertical="center" wrapText="1"/>
    </xf>
    <xf numFmtId="4" fontId="0" fillId="2" borderId="30" xfId="0" applyNumberFormat="1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left" vertical="center" wrapText="1"/>
    </xf>
    <xf numFmtId="3" fontId="0" fillId="2" borderId="30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left" vertical="center" wrapText="1"/>
    </xf>
    <xf numFmtId="3" fontId="0" fillId="2" borderId="13" xfId="0" applyNumberFormat="1" applyFont="1" applyFill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left" vertical="center" wrapText="1"/>
    </xf>
    <xf numFmtId="49" fontId="0" fillId="2" borderId="28" xfId="0" applyNumberFormat="1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49" fontId="0" fillId="0" borderId="25" xfId="0" applyNumberFormat="1" applyFont="1" applyFill="1" applyBorder="1" applyAlignment="1">
      <alignment horizontal="left" vertical="center" wrapText="1"/>
    </xf>
    <xf numFmtId="49" fontId="0" fillId="0" borderId="32" xfId="0" applyNumberFormat="1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3" fontId="10" fillId="2" borderId="32" xfId="0" applyNumberFormat="1" applyFont="1" applyFill="1" applyBorder="1" applyAlignment="1">
      <alignment horizontal="center" vertical="center" wrapText="1"/>
    </xf>
    <xf numFmtId="164" fontId="19" fillId="0" borderId="32" xfId="0" applyNumberFormat="1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164" fontId="19" fillId="0" borderId="13" xfId="0" applyNumberFormat="1" applyFont="1" applyFill="1" applyBorder="1" applyAlignment="1">
      <alignment horizontal="center" vertical="center" wrapText="1"/>
    </xf>
    <xf numFmtId="3" fontId="1" fillId="3" borderId="13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0" fillId="2" borderId="33" xfId="0" applyNumberFormat="1" applyFont="1" applyFill="1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3" fontId="3" fillId="2" borderId="33" xfId="0" applyNumberFormat="1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left" vertical="center" wrapText="1"/>
    </xf>
    <xf numFmtId="3" fontId="21" fillId="2" borderId="13" xfId="0" applyNumberFormat="1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left" vertical="center" wrapText="1"/>
    </xf>
    <xf numFmtId="0" fontId="1" fillId="3" borderId="38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 wrapText="1"/>
    </xf>
    <xf numFmtId="3" fontId="1" fillId="3" borderId="38" xfId="0" applyNumberFormat="1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164" fontId="19" fillId="0" borderId="25" xfId="0" applyNumberFormat="1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left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4" fontId="0" fillId="2" borderId="22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3" fontId="1" fillId="2" borderId="22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 wrapText="1"/>
    </xf>
    <xf numFmtId="49" fontId="0" fillId="0" borderId="40" xfId="0" applyNumberFormat="1" applyFont="1" applyFill="1" applyBorder="1" applyAlignment="1">
      <alignment horizontal="left" vertical="center" wrapText="1"/>
    </xf>
    <xf numFmtId="0" fontId="0" fillId="0" borderId="40" xfId="0" applyBorder="1" applyAlignment="1">
      <alignment horizontal="center" vertical="center" wrapText="1"/>
    </xf>
    <xf numFmtId="0" fontId="9" fillId="2" borderId="41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9" fillId="0" borderId="44" xfId="0" applyFont="1" applyFill="1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0" fillId="0" borderId="3" xfId="0" applyBorder="1" applyAlignment="1"/>
    <xf numFmtId="17" fontId="1" fillId="0" borderId="23" xfId="0" applyNumberFormat="1" applyFont="1" applyFill="1" applyBorder="1" applyAlignment="1">
      <alignment horizontal="center" vertical="center" wrapText="1"/>
    </xf>
    <xf numFmtId="17" fontId="1" fillId="0" borderId="24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1" fillId="2" borderId="42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3" fontId="1" fillId="2" borderId="43" xfId="0" applyNumberFormat="1" applyFont="1" applyFill="1" applyBorder="1" applyAlignment="1">
      <alignment horizontal="center" vertical="center" wrapText="1"/>
    </xf>
    <xf numFmtId="3" fontId="1" fillId="2" borderId="42" xfId="0" applyNumberFormat="1" applyFont="1" applyFill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49" fontId="0" fillId="0" borderId="24" xfId="0" applyNumberFormat="1" applyFill="1" applyBorder="1" applyAlignment="1">
      <alignment horizontal="center" vertical="center" wrapText="1"/>
    </xf>
    <xf numFmtId="49" fontId="0" fillId="0" borderId="12" xfId="0" applyNumberForma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center" vertical="center" wrapText="1"/>
    </xf>
    <xf numFmtId="3" fontId="1" fillId="0" borderId="25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4" fontId="0" fillId="2" borderId="43" xfId="0" applyNumberFormat="1" applyFont="1" applyFill="1" applyBorder="1" applyAlignment="1">
      <alignment horizontal="center" vertical="center" wrapText="1"/>
    </xf>
    <xf numFmtId="4" fontId="0" fillId="2" borderId="42" xfId="0" applyNumberFormat="1" applyFont="1" applyFill="1" applyBorder="1" applyAlignment="1">
      <alignment horizontal="center" vertical="center" wrapText="1"/>
    </xf>
    <xf numFmtId="6" fontId="2" fillId="3" borderId="0" xfId="0" applyNumberFormat="1" applyFont="1" applyFill="1" applyBorder="1" applyAlignment="1"/>
    <xf numFmtId="0" fontId="0" fillId="0" borderId="0" xfId="0" applyAlignment="1"/>
    <xf numFmtId="6" fontId="2" fillId="3" borderId="8" xfId="0" applyNumberFormat="1" applyFont="1" applyFill="1" applyBorder="1" applyAlignment="1"/>
    <xf numFmtId="0" fontId="0" fillId="0" borderId="8" xfId="0" applyBorder="1" applyAlignment="1"/>
    <xf numFmtId="0" fontId="0" fillId="0" borderId="0" xfId="0" applyAlignment="1">
      <alignment wrapText="1"/>
    </xf>
    <xf numFmtId="164" fontId="1" fillId="2" borderId="43" xfId="0" applyNumberFormat="1" applyFont="1" applyFill="1" applyBorder="1" applyAlignment="1">
      <alignment horizontal="center" vertical="center" wrapText="1"/>
    </xf>
    <xf numFmtId="164" fontId="1" fillId="2" borderId="42" xfId="0" applyNumberFormat="1" applyFont="1" applyFill="1" applyBorder="1" applyAlignment="1">
      <alignment horizontal="center" vertical="center" wrapText="1"/>
    </xf>
    <xf numFmtId="4" fontId="1" fillId="2" borderId="43" xfId="0" applyNumberFormat="1" applyFont="1" applyFill="1" applyBorder="1" applyAlignment="1">
      <alignment horizontal="center" vertical="center" wrapText="1"/>
    </xf>
    <xf numFmtId="4" fontId="1" fillId="2" borderId="42" xfId="0" applyNumberFormat="1" applyFont="1" applyFill="1" applyBorder="1" applyAlignment="1">
      <alignment horizontal="center" vertical="center" wrapText="1"/>
    </xf>
    <xf numFmtId="3" fontId="0" fillId="0" borderId="22" xfId="0" applyNumberFormat="1" applyFont="1" applyFill="1" applyBorder="1" applyAlignment="1">
      <alignment horizontal="center" vertical="center" wrapText="1"/>
    </xf>
    <xf numFmtId="3" fontId="0" fillId="0" borderId="25" xfId="0" applyNumberFormat="1" applyFont="1" applyFill="1" applyBorder="1" applyAlignment="1">
      <alignment horizontal="center" vertical="center" wrapText="1"/>
    </xf>
    <xf numFmtId="4" fontId="1" fillId="0" borderId="22" xfId="0" applyNumberFormat="1" applyFont="1" applyFill="1" applyBorder="1" applyAlignment="1">
      <alignment horizontal="center" vertical="center" wrapText="1"/>
    </xf>
    <xf numFmtId="4" fontId="1" fillId="0" borderId="25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4" workbookViewId="0">
      <selection activeCell="H17" sqref="H17"/>
    </sheetView>
  </sheetViews>
  <sheetFormatPr defaultRowHeight="12.75" x14ac:dyDescent="0.2"/>
  <cols>
    <col min="1" max="1" width="7.7109375" style="1" customWidth="1"/>
    <col min="2" max="2" width="38.140625" style="1" customWidth="1"/>
    <col min="3" max="3" width="8.5703125" customWidth="1"/>
    <col min="4" max="4" width="13.140625" style="1" customWidth="1"/>
    <col min="5" max="5" width="11.140625" customWidth="1"/>
    <col min="6" max="6" width="10.140625" customWidth="1"/>
    <col min="7" max="7" width="10.7109375" customWidth="1"/>
    <col min="8" max="8" width="37.7109375" customWidth="1"/>
  </cols>
  <sheetData>
    <row r="1" spans="1:8" s="3" customFormat="1" ht="26.25" customHeight="1" x14ac:dyDescent="0.35">
      <c r="A1" s="4" t="s">
        <v>39</v>
      </c>
      <c r="B1" s="5"/>
      <c r="C1" s="6"/>
      <c r="D1" s="6"/>
      <c r="E1" s="7"/>
      <c r="F1" s="8"/>
      <c r="G1" s="8"/>
      <c r="H1" s="9"/>
    </row>
    <row r="2" spans="1:8" s="3" customFormat="1" ht="20.25" customHeight="1" x14ac:dyDescent="0.25">
      <c r="A2" s="10" t="s">
        <v>40</v>
      </c>
      <c r="B2" s="11"/>
      <c r="C2" s="12"/>
      <c r="D2" s="12"/>
      <c r="E2" s="133">
        <v>226000</v>
      </c>
      <c r="F2" s="134"/>
      <c r="G2" s="13"/>
      <c r="H2" s="14"/>
    </row>
    <row r="3" spans="1:8" s="3" customFormat="1" ht="20.25" customHeight="1" x14ac:dyDescent="0.25">
      <c r="A3" s="10" t="s">
        <v>41</v>
      </c>
      <c r="B3" s="11"/>
      <c r="C3" s="12"/>
      <c r="D3" s="12"/>
      <c r="E3" s="133">
        <v>39000</v>
      </c>
      <c r="F3" s="134"/>
      <c r="G3" s="13"/>
      <c r="H3" s="14"/>
    </row>
    <row r="4" spans="1:8" s="3" customFormat="1" ht="20.25" customHeight="1" x14ac:dyDescent="0.3">
      <c r="A4" s="15" t="s">
        <v>31</v>
      </c>
      <c r="B4" s="16"/>
      <c r="C4" s="17"/>
      <c r="D4" s="17"/>
      <c r="E4" s="135">
        <f>SUM(E2:F3)</f>
        <v>265000</v>
      </c>
      <c r="F4" s="136"/>
      <c r="G4" s="18"/>
      <c r="H4" s="19"/>
    </row>
    <row r="5" spans="1:8" ht="68.25" customHeight="1" thickBot="1" x14ac:dyDescent="0.25">
      <c r="A5" s="34" t="s">
        <v>1</v>
      </c>
      <c r="B5" s="35" t="s">
        <v>36</v>
      </c>
      <c r="C5" s="36" t="s">
        <v>0</v>
      </c>
      <c r="D5" s="33" t="s">
        <v>3</v>
      </c>
      <c r="E5" s="33" t="s">
        <v>60</v>
      </c>
      <c r="F5" s="33" t="s">
        <v>51</v>
      </c>
      <c r="G5" s="33" t="s">
        <v>42</v>
      </c>
      <c r="H5" s="37" t="s">
        <v>2</v>
      </c>
    </row>
    <row r="6" spans="1:8" ht="57" thickTop="1" x14ac:dyDescent="0.2">
      <c r="A6" s="121" t="s">
        <v>35</v>
      </c>
      <c r="B6" s="115" t="s">
        <v>17</v>
      </c>
      <c r="C6" s="117" t="s">
        <v>14</v>
      </c>
      <c r="D6" s="119" t="s">
        <v>18</v>
      </c>
      <c r="E6" s="138">
        <v>0</v>
      </c>
      <c r="F6" s="140">
        <v>0</v>
      </c>
      <c r="G6" s="131" t="s">
        <v>56</v>
      </c>
      <c r="H6" s="53" t="s">
        <v>38</v>
      </c>
    </row>
    <row r="7" spans="1:8" ht="22.5" x14ac:dyDescent="0.2">
      <c r="A7" s="122"/>
      <c r="B7" s="116"/>
      <c r="C7" s="118"/>
      <c r="D7" s="120"/>
      <c r="E7" s="139"/>
      <c r="F7" s="141"/>
      <c r="G7" s="132"/>
      <c r="H7" s="104" t="s">
        <v>48</v>
      </c>
    </row>
    <row r="8" spans="1:8" hidden="1" x14ac:dyDescent="0.2">
      <c r="A8" s="123"/>
      <c r="B8" s="102" t="s">
        <v>28</v>
      </c>
      <c r="C8" s="48"/>
      <c r="D8" s="103"/>
      <c r="E8" s="93"/>
      <c r="F8" s="92"/>
      <c r="G8" s="94"/>
      <c r="H8" s="42"/>
    </row>
    <row r="9" spans="1:8" ht="45" x14ac:dyDescent="0.2">
      <c r="A9" s="112" t="s">
        <v>12</v>
      </c>
      <c r="B9" s="127" t="s">
        <v>20</v>
      </c>
      <c r="C9" s="129" t="s">
        <v>15</v>
      </c>
      <c r="D9" s="125">
        <v>130000</v>
      </c>
      <c r="E9" s="146">
        <v>130000</v>
      </c>
      <c r="F9" s="144">
        <v>130000</v>
      </c>
      <c r="G9" s="142" t="s">
        <v>57</v>
      </c>
      <c r="H9" s="53" t="s">
        <v>32</v>
      </c>
    </row>
    <row r="10" spans="1:8" ht="22.5" x14ac:dyDescent="0.2">
      <c r="A10" s="113"/>
      <c r="B10" s="128"/>
      <c r="C10" s="130"/>
      <c r="D10" s="126"/>
      <c r="E10" s="147"/>
      <c r="F10" s="145"/>
      <c r="G10" s="143"/>
      <c r="H10" s="42" t="s">
        <v>59</v>
      </c>
    </row>
    <row r="11" spans="1:8" hidden="1" x14ac:dyDescent="0.2">
      <c r="A11" s="114"/>
      <c r="B11" s="95" t="s">
        <v>27</v>
      </c>
      <c r="C11" s="72"/>
      <c r="D11" s="73"/>
      <c r="E11" s="74"/>
      <c r="F11" s="73"/>
      <c r="G11" s="73"/>
      <c r="H11" s="107"/>
    </row>
    <row r="12" spans="1:8" ht="64.5" customHeight="1" thickBot="1" x14ac:dyDescent="0.25">
      <c r="A12" s="34" t="s">
        <v>1</v>
      </c>
      <c r="B12" s="35" t="s">
        <v>43</v>
      </c>
      <c r="C12" s="36" t="s">
        <v>0</v>
      </c>
      <c r="D12" s="33" t="s">
        <v>3</v>
      </c>
      <c r="E12" s="33" t="s">
        <v>61</v>
      </c>
      <c r="F12" s="33" t="s">
        <v>52</v>
      </c>
      <c r="G12" s="33" t="s">
        <v>42</v>
      </c>
      <c r="H12" s="37" t="s">
        <v>2</v>
      </c>
    </row>
    <row r="13" spans="1:8" ht="65.25" customHeight="1" thickTop="1" x14ac:dyDescent="0.2">
      <c r="A13" s="121" t="s">
        <v>44</v>
      </c>
      <c r="B13" s="105" t="s">
        <v>26</v>
      </c>
      <c r="C13" s="98" t="s">
        <v>10</v>
      </c>
      <c r="D13" s="99">
        <v>12000</v>
      </c>
      <c r="E13" s="100">
        <v>0</v>
      </c>
      <c r="F13" s="101">
        <v>0</v>
      </c>
      <c r="G13" s="97" t="s">
        <v>49</v>
      </c>
      <c r="H13" s="106" t="s">
        <v>50</v>
      </c>
    </row>
    <row r="14" spans="1:8" x14ac:dyDescent="0.2">
      <c r="A14" s="124"/>
      <c r="B14" s="61" t="s">
        <v>19</v>
      </c>
      <c r="C14" s="45"/>
      <c r="D14" s="45"/>
      <c r="E14" s="59">
        <v>12000</v>
      </c>
      <c r="F14" s="45"/>
      <c r="G14" s="46"/>
      <c r="H14" s="47"/>
    </row>
    <row r="15" spans="1:8" ht="37.5" customHeight="1" x14ac:dyDescent="0.2">
      <c r="A15" s="121" t="s">
        <v>45</v>
      </c>
      <c r="B15" s="49" t="s">
        <v>25</v>
      </c>
      <c r="C15" s="50" t="s">
        <v>8</v>
      </c>
      <c r="D15" s="56" t="s">
        <v>33</v>
      </c>
      <c r="E15" s="64">
        <v>19000</v>
      </c>
      <c r="F15" s="52">
        <v>0</v>
      </c>
      <c r="G15" s="54" t="s">
        <v>49</v>
      </c>
      <c r="H15" s="55"/>
    </row>
    <row r="16" spans="1:8" x14ac:dyDescent="0.2">
      <c r="A16" s="124"/>
      <c r="B16" s="60" t="s">
        <v>21</v>
      </c>
      <c r="C16" s="43"/>
      <c r="D16" s="84"/>
      <c r="E16" s="59">
        <v>1000</v>
      </c>
      <c r="F16" s="43"/>
      <c r="G16" s="44"/>
      <c r="H16" s="57"/>
    </row>
    <row r="17" spans="1:8" ht="38.25" x14ac:dyDescent="0.2">
      <c r="A17" s="121" t="s">
        <v>46</v>
      </c>
      <c r="B17" s="49" t="s">
        <v>24</v>
      </c>
      <c r="C17" s="50" t="s">
        <v>8</v>
      </c>
      <c r="D17" s="56" t="s">
        <v>34</v>
      </c>
      <c r="E17" s="64">
        <v>2000</v>
      </c>
      <c r="F17" s="52">
        <v>0</v>
      </c>
      <c r="G17" s="54" t="s">
        <v>49</v>
      </c>
      <c r="H17" s="55"/>
    </row>
    <row r="18" spans="1:8" x14ac:dyDescent="0.2">
      <c r="A18" s="124"/>
      <c r="B18" s="60" t="s">
        <v>22</v>
      </c>
      <c r="C18" s="43"/>
      <c r="D18" s="58"/>
      <c r="E18" s="59">
        <v>8000</v>
      </c>
      <c r="F18" s="43"/>
      <c r="G18" s="44"/>
      <c r="H18" s="57"/>
    </row>
    <row r="19" spans="1:8" ht="44.25" customHeight="1" x14ac:dyDescent="0.2">
      <c r="A19" s="121" t="s">
        <v>47</v>
      </c>
      <c r="B19" s="49" t="s">
        <v>13</v>
      </c>
      <c r="C19" s="50" t="s">
        <v>8</v>
      </c>
      <c r="D19" s="56" t="s">
        <v>58</v>
      </c>
      <c r="E19" s="64">
        <v>8000</v>
      </c>
      <c r="F19" s="52">
        <v>0</v>
      </c>
      <c r="G19" s="54" t="s">
        <v>49</v>
      </c>
      <c r="H19" s="55"/>
    </row>
    <row r="20" spans="1:8" ht="12.75" hidden="1" customHeight="1" x14ac:dyDescent="0.2">
      <c r="A20" s="122"/>
      <c r="B20" s="66" t="s">
        <v>30</v>
      </c>
      <c r="C20" s="67"/>
      <c r="D20" s="68"/>
      <c r="E20" s="69"/>
      <c r="F20" s="67"/>
      <c r="G20" s="70"/>
      <c r="H20" s="71"/>
    </row>
    <row r="21" spans="1:8" ht="10.5" hidden="1" customHeight="1" x14ac:dyDescent="0.2">
      <c r="A21" s="124"/>
      <c r="B21" s="65" t="s">
        <v>29</v>
      </c>
      <c r="C21" s="43"/>
      <c r="D21" s="41"/>
      <c r="E21" s="59"/>
      <c r="F21" s="43"/>
      <c r="G21" s="44"/>
      <c r="H21" s="42"/>
    </row>
    <row r="22" spans="1:8" ht="26.25" thickBot="1" x14ac:dyDescent="0.25">
      <c r="A22" s="108" t="s">
        <v>4</v>
      </c>
      <c r="B22" s="49" t="s">
        <v>16</v>
      </c>
      <c r="C22" s="50" t="s">
        <v>4</v>
      </c>
      <c r="D22" s="56" t="s">
        <v>9</v>
      </c>
      <c r="E22" s="51">
        <f>F29-E24</f>
        <v>85000</v>
      </c>
      <c r="F22" s="52" t="s">
        <v>4</v>
      </c>
      <c r="G22" s="54" t="s">
        <v>4</v>
      </c>
      <c r="H22" s="55" t="s">
        <v>11</v>
      </c>
    </row>
    <row r="23" spans="1:8" ht="14.25" customHeight="1" thickBot="1" x14ac:dyDescent="0.25">
      <c r="A23" s="109"/>
      <c r="B23" s="78" t="s">
        <v>23</v>
      </c>
      <c r="C23" s="79"/>
      <c r="D23" s="80"/>
      <c r="E23" s="96">
        <f>-(E11+E8+E14+E16+E18+E20+E21)</f>
        <v>-21000</v>
      </c>
      <c r="F23" s="79"/>
      <c r="G23" s="79"/>
      <c r="H23" s="81"/>
    </row>
    <row r="24" spans="1:8" ht="36.75" customHeight="1" thickTop="1" x14ac:dyDescent="0.2">
      <c r="A24" s="85" t="s">
        <v>4</v>
      </c>
      <c r="B24" s="86" t="s">
        <v>62</v>
      </c>
      <c r="C24" s="87" t="s">
        <v>4</v>
      </c>
      <c r="D24" s="88" t="s">
        <v>4</v>
      </c>
      <c r="E24" s="89">
        <f>SUM(E6:E19)</f>
        <v>180000</v>
      </c>
      <c r="F24" s="90" t="s">
        <v>4</v>
      </c>
      <c r="G24" s="90" t="s">
        <v>4</v>
      </c>
      <c r="H24" s="91"/>
    </row>
    <row r="25" spans="1:8" ht="39" hidden="1" customHeight="1" x14ac:dyDescent="0.2">
      <c r="A25" s="77" t="s">
        <v>4</v>
      </c>
      <c r="B25" s="20" t="s">
        <v>53</v>
      </c>
      <c r="C25" s="21" t="s">
        <v>4</v>
      </c>
      <c r="D25" s="22" t="s">
        <v>4</v>
      </c>
      <c r="E25" s="75">
        <f>E9+E6+E13+E15+E17+E19</f>
        <v>159000</v>
      </c>
      <c r="F25" s="62" t="s">
        <v>4</v>
      </c>
      <c r="G25" s="62" t="s">
        <v>4</v>
      </c>
      <c r="H25" s="40"/>
    </row>
    <row r="26" spans="1:8" ht="39" customHeight="1" x14ac:dyDescent="0.2">
      <c r="A26" s="23" t="s">
        <v>4</v>
      </c>
      <c r="B26" s="24" t="s">
        <v>54</v>
      </c>
      <c r="C26" s="25" t="s">
        <v>4</v>
      </c>
      <c r="D26" s="26" t="s">
        <v>4</v>
      </c>
      <c r="E26" s="26" t="s">
        <v>4</v>
      </c>
      <c r="F26" s="76">
        <f>SUM(F6:F19)</f>
        <v>130000</v>
      </c>
      <c r="G26" s="82"/>
      <c r="H26" s="83"/>
    </row>
    <row r="27" spans="1:8" ht="39" customHeight="1" x14ac:dyDescent="0.2">
      <c r="A27" s="23" t="s">
        <v>4</v>
      </c>
      <c r="B27" s="24" t="s">
        <v>5</v>
      </c>
      <c r="C27" s="25" t="s">
        <v>4</v>
      </c>
      <c r="D27" s="26" t="s">
        <v>4</v>
      </c>
      <c r="E27" s="26" t="s">
        <v>4</v>
      </c>
      <c r="F27" s="39" t="s">
        <v>55</v>
      </c>
      <c r="G27" s="82" t="s">
        <v>4</v>
      </c>
      <c r="H27" s="83"/>
    </row>
    <row r="28" spans="1:8" ht="32.25" customHeight="1" x14ac:dyDescent="0.2">
      <c r="A28" s="23" t="s">
        <v>4</v>
      </c>
      <c r="B28" s="24" t="s">
        <v>6</v>
      </c>
      <c r="C28" s="25" t="s">
        <v>4</v>
      </c>
      <c r="D28" s="26" t="s">
        <v>4</v>
      </c>
      <c r="E28" s="26" t="s">
        <v>4</v>
      </c>
      <c r="F28" s="39" t="s">
        <v>55</v>
      </c>
      <c r="G28" s="62" t="s">
        <v>4</v>
      </c>
      <c r="H28" s="32"/>
    </row>
    <row r="29" spans="1:8" ht="38.25" customHeight="1" thickBot="1" x14ac:dyDescent="0.25">
      <c r="A29" s="27" t="s">
        <v>4</v>
      </c>
      <c r="B29" s="28" t="s">
        <v>7</v>
      </c>
      <c r="C29" s="29" t="s">
        <v>4</v>
      </c>
      <c r="D29" s="30" t="s">
        <v>4</v>
      </c>
      <c r="E29" s="38">
        <f>SUM(E22:E24)</f>
        <v>244000</v>
      </c>
      <c r="F29" s="38">
        <f>E4</f>
        <v>265000</v>
      </c>
      <c r="G29" s="63" t="s">
        <v>4</v>
      </c>
      <c r="H29" s="31"/>
    </row>
    <row r="30" spans="1:8" ht="36.75" customHeight="1" x14ac:dyDescent="0.2">
      <c r="B30" s="110" t="s">
        <v>37</v>
      </c>
      <c r="C30" s="111"/>
      <c r="D30" s="111"/>
      <c r="E30" s="137"/>
      <c r="F30" s="134"/>
      <c r="G30" s="2"/>
    </row>
    <row r="31" spans="1:8" x14ac:dyDescent="0.2">
      <c r="C31" s="1"/>
    </row>
    <row r="32" spans="1:8" x14ac:dyDescent="0.2">
      <c r="C32" s="1"/>
    </row>
    <row r="33" spans="3:3" x14ac:dyDescent="0.2">
      <c r="C33" s="1"/>
    </row>
  </sheetData>
  <mergeCells count="24">
    <mergeCell ref="G6:G7"/>
    <mergeCell ref="E2:F2"/>
    <mergeCell ref="E3:F3"/>
    <mergeCell ref="E4:F4"/>
    <mergeCell ref="E30:F30"/>
    <mergeCell ref="E6:E7"/>
    <mergeCell ref="F6:F7"/>
    <mergeCell ref="G9:G10"/>
    <mergeCell ref="F9:F10"/>
    <mergeCell ref="E9:E10"/>
    <mergeCell ref="A22:A23"/>
    <mergeCell ref="B30:D30"/>
    <mergeCell ref="A9:A11"/>
    <mergeCell ref="B6:B7"/>
    <mergeCell ref="C6:C7"/>
    <mergeCell ref="D6:D7"/>
    <mergeCell ref="A6:A8"/>
    <mergeCell ref="A13:A14"/>
    <mergeCell ref="A15:A16"/>
    <mergeCell ref="A17:A18"/>
    <mergeCell ref="A19:A21"/>
    <mergeCell ref="D9:D10"/>
    <mergeCell ref="B9:B10"/>
    <mergeCell ref="C9:C10"/>
  </mergeCells>
  <phoneticPr fontId="0" type="noConversion"/>
  <pageMargins left="0.55000000000000004" right="0.22" top="0.41" bottom="0.21" header="0.21" footer="0.18"/>
  <pageSetup paperSize="9" scale="70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2021-02-01T14:43:28Z</cp:lastPrinted>
  <dcterms:created xsi:type="dcterms:W3CDTF">1997-01-24T11:07:25Z</dcterms:created>
  <dcterms:modified xsi:type="dcterms:W3CDTF">2021-03-01T10:50:55Z</dcterms:modified>
</cp:coreProperties>
</file>