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Prštné\"/>
    </mc:Choice>
  </mc:AlternateContent>
  <bookViews>
    <workbookView xWindow="0" yWindow="0" windowWidth="20490" windowHeight="7755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" l="1"/>
  <c r="E46" i="1" l="1"/>
  <c r="E48" i="1"/>
  <c r="F49" i="1" l="1"/>
  <c r="E4" i="1" l="1"/>
  <c r="F52" i="1" s="1"/>
  <c r="E45" i="1" s="1"/>
  <c r="E52" i="1" l="1"/>
</calcChain>
</file>

<file path=xl/sharedStrings.xml><?xml version="1.0" encoding="utf-8"?>
<sst xmlns="http://schemas.openxmlformats.org/spreadsheetml/2006/main" count="148" uniqueCount="95">
  <si>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</si>
  <si>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</si>
  <si>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</si>
  <si>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</si>
  <si>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</si>
  <si>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</si>
  <si>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</si>
  <si>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</si>
  <si>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OKP</t>
  </si>
  <si>
    <t>doporučena fin. rezerva cca 10 % z přidělené částky na řešení nepředpokládaných nákladů</t>
  </si>
  <si>
    <t>2.</t>
  </si>
  <si>
    <r>
      <t xml:space="preserve">30 000                      </t>
    </r>
    <r>
      <rPr>
        <sz val="10"/>
        <rFont val="Arial"/>
        <family val="2"/>
        <charset val="238"/>
      </rPr>
      <t>PD, IČ</t>
    </r>
  </si>
  <si>
    <r>
      <t xml:space="preserve">Veřejné osvětlení, ul. Pod Strání </t>
    </r>
    <r>
      <rPr>
        <sz val="10"/>
        <rFont val="Arial"/>
        <family val="2"/>
        <charset val="238"/>
      </rPr>
      <t xml:space="preserve">(osvětlení nového chodníku)  </t>
    </r>
  </si>
  <si>
    <t xml:space="preserve">1/                      2017 </t>
  </si>
  <si>
    <t xml:space="preserve">3/                             2017 </t>
  </si>
  <si>
    <t>Rekonstrukce komunikace, ul. Nad Humny</t>
  </si>
  <si>
    <t>OMZ</t>
  </si>
  <si>
    <r>
      <t>Rekonstrukce komunikace, ul. Náves</t>
    </r>
    <r>
      <rPr>
        <sz val="10"/>
        <rFont val="Arial"/>
        <family val="2"/>
        <charset val="238"/>
      </rPr>
      <t xml:space="preserve"> (za pohostinstvím Beseda)</t>
    </r>
    <r>
      <rPr>
        <sz val="10"/>
        <color indexed="12"/>
        <rFont val="Arial"/>
        <family val="2"/>
        <charset val="238"/>
      </rPr>
      <t xml:space="preserve"> </t>
    </r>
  </si>
  <si>
    <t>Údržba zelených ploch</t>
  </si>
  <si>
    <t>1/               2018</t>
  </si>
  <si>
    <t>3/             2018</t>
  </si>
  <si>
    <t>4/               2018</t>
  </si>
  <si>
    <r>
      <t xml:space="preserve"> cca</t>
    </r>
    <r>
      <rPr>
        <b/>
        <sz val="10"/>
        <rFont val="Arial"/>
        <family val="2"/>
        <charset val="238"/>
      </rPr>
      <t xml:space="preserve"> 166 000                              </t>
    </r>
    <r>
      <rPr>
        <sz val="10"/>
        <rFont val="Arial"/>
        <family val="2"/>
        <charset val="238"/>
      </rPr>
      <t xml:space="preserve"> PD, IČ                                </t>
    </r>
    <r>
      <rPr>
        <b/>
        <sz val="10"/>
        <rFont val="Arial"/>
        <family val="2"/>
        <charset val="238"/>
      </rPr>
      <t xml:space="preserve"> 3 800 000 </t>
    </r>
    <r>
      <rPr>
        <sz val="10"/>
        <rFont val="Arial"/>
        <family val="2"/>
        <charset val="238"/>
      </rPr>
      <t xml:space="preserve">    realizace</t>
    </r>
  </si>
  <si>
    <r>
      <t>Obnova dětských hřišť</t>
    </r>
    <r>
      <rPr>
        <sz val="10"/>
        <rFont val="Arial"/>
        <family val="2"/>
        <charset val="238"/>
      </rPr>
      <t xml:space="preserve"> (úprava prostranství na ul. Chmelnická)</t>
    </r>
  </si>
  <si>
    <t>OD</t>
  </si>
  <si>
    <r>
      <t xml:space="preserve">220 000                           </t>
    </r>
    <r>
      <rPr>
        <sz val="10"/>
        <rFont val="Arial"/>
        <family val="2"/>
        <charset val="238"/>
      </rPr>
      <t>realizace</t>
    </r>
  </si>
  <si>
    <r>
      <t xml:space="preserve">KMČ vyčleňuje </t>
    </r>
    <r>
      <rPr>
        <b/>
        <sz val="10"/>
        <rFont val="Arial"/>
        <family val="2"/>
        <charset val="238"/>
      </rPr>
      <t>80 000</t>
    </r>
  </si>
  <si>
    <t>Celkem:</t>
  </si>
  <si>
    <r>
      <t>KMČ: úprava prostranství na začátku ul. Chmelnická - odpočinková zóna s lavičkami (do budoucna doplnit fitness prvky)</t>
    </r>
    <r>
      <rPr>
        <b/>
        <sz val="8"/>
        <rFont val="Arial"/>
        <family val="2"/>
        <charset val="238"/>
      </rPr>
      <t/>
    </r>
  </si>
  <si>
    <r>
      <t xml:space="preserve">r. 2019: </t>
    </r>
    <r>
      <rPr>
        <sz val="8"/>
        <rFont val="Arial"/>
        <family val="2"/>
        <charset val="238"/>
      </rPr>
      <t>úhrada 1. roku povýsadbové péče (zálivky, kontroly), čerp. 4 961 Kč</t>
    </r>
  </si>
  <si>
    <r>
      <t xml:space="preserve">r. 2017: </t>
    </r>
    <r>
      <rPr>
        <sz val="8"/>
        <rFont val="Arial"/>
        <family val="2"/>
        <charset val="238"/>
      </rPr>
      <t xml:space="preserve">zadání PD + IČ, řešení pozemku, bez čerp.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</si>
  <si>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 xml:space="preserve">r. 2018 - 2019: </t>
    </r>
    <r>
      <rPr>
        <sz val="8"/>
        <rFont val="Arial"/>
        <family val="2"/>
        <charset val="238"/>
      </rPr>
      <t>provádí se PD, nesouhlas vlastníků pozemku s výkupem pozemku pro realizaci VO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</si>
  <si>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bez akce</t>
    </r>
  </si>
  <si>
    <t>KMČ: etapizovat - I. etapa rozšíření komunikace od křižovatky, II. etapa rekonstrukce komunikace vč. opravy kanalizace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</si>
  <si>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zadání studie proveditelnosti, bez čerp.</t>
    </r>
  </si>
  <si>
    <t>1042 3399 5169 4001 0006146010000</t>
  </si>
  <si>
    <t>Podpora společenských aktivit v MČ</t>
  </si>
  <si>
    <t>1042 6171 5139 4001 0006069010110</t>
  </si>
  <si>
    <t>Provozní výdaje KaMČ a KMČ</t>
  </si>
  <si>
    <t xml:space="preserve"> 1000 2212 6121 4001 0002054000000</t>
  </si>
  <si>
    <r>
      <t xml:space="preserve">Investice MČ </t>
    </r>
    <r>
      <rPr>
        <sz val="10"/>
        <rFont val="Arial"/>
        <family val="2"/>
        <charset val="238"/>
      </rPr>
      <t>("rezerva")</t>
    </r>
  </si>
  <si>
    <t>1800 3745 6121 4001 0001705010000</t>
  </si>
  <si>
    <t>4400 2212 6121 4001 0003491010000</t>
  </si>
  <si>
    <t>4400 3631 6121 4001 0001880010002</t>
  </si>
  <si>
    <t>4400 2212 6121 4001 0003250010000</t>
  </si>
  <si>
    <t>1800 3745 5139 4001 0006175010000</t>
  </si>
  <si>
    <r>
      <t>r. 2018:</t>
    </r>
    <r>
      <rPr>
        <sz val="8"/>
        <rFont val="Arial"/>
        <family val="2"/>
        <charset val="238"/>
      </rPr>
      <t xml:space="preserve"> krytí 25 tis. Kč,  čerp. 19 912 Kč na základě obj. č. O180180408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</si>
  <si>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KMČ vyčleňuje </t>
    </r>
    <r>
      <rPr>
        <b/>
        <sz val="10"/>
        <rFont val="Arial"/>
        <family val="2"/>
        <charset val="238"/>
      </rPr>
      <t>15 000</t>
    </r>
  </si>
  <si>
    <t>1.</t>
  </si>
  <si>
    <t>3.</t>
  </si>
  <si>
    <t>nový ORG</t>
  </si>
  <si>
    <t>na jednání s komp. členem RMZ za oblast dopravy v 6/2019 stanoveno jako prioritní akce MČ, u které je předpokladem dofinancování z rozpočtu SMZ</t>
  </si>
  <si>
    <r>
      <rPr>
        <b/>
        <sz val="8"/>
        <rFont val="Arial"/>
        <family val="2"/>
        <charset val="238"/>
      </rPr>
      <t xml:space="preserve">r. 2018 - 2019: </t>
    </r>
    <r>
      <rPr>
        <sz val="8"/>
        <rFont val="Arial"/>
        <family val="2"/>
        <charset val="238"/>
      </rPr>
      <t>provádí se PD, odborný odhad fin. nákladů na realizaci cca 3,8 mil. Kč, bez čerp.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</si>
  <si>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2017:</t>
    </r>
    <r>
      <rPr>
        <sz val="8"/>
        <rFont val="Arial"/>
        <family val="2"/>
        <charset val="238"/>
      </rPr>
      <t xml:space="preserve"> zadání PD + IČ, bez čerp. 
</t>
    </r>
    <r>
      <rPr>
        <b/>
        <sz val="8"/>
        <rFont val="Arial"/>
        <family val="2"/>
        <charset val="238"/>
      </rPr>
      <t>2018 - 2019:</t>
    </r>
    <r>
      <rPr>
        <sz val="8"/>
        <rFont val="Arial"/>
        <family val="2"/>
        <charset val="238"/>
      </rPr>
      <t xml:space="preserve"> provádí se PD - krytí ponechat, odborný odhad fin. nákladů na realizaci cca 3,8 mil. Kč</t>
    </r>
  </si>
  <si>
    <r>
      <rPr>
        <b/>
        <sz val="8"/>
        <rFont val="Arial"/>
        <family val="2"/>
        <charset val="238"/>
      </rPr>
      <t>r. 2018 - 2019:</t>
    </r>
    <r>
      <rPr>
        <sz val="8"/>
        <rFont val="Arial"/>
        <family val="2"/>
        <charset val="238"/>
      </rPr>
      <t xml:space="preserve"> doporuč. fin. krytí min. 220 tis. na fitness + lavičky, bude řešit Ing. Hegmonová - konzultace miniprojektu s KMČ, v r. 2019 čerp. 32 000 Kč za studii</t>
    </r>
  </si>
  <si>
    <r>
      <t xml:space="preserve">r. 2020: </t>
    </r>
    <r>
      <rPr>
        <sz val="8"/>
        <rFont val="Arial"/>
        <family val="2"/>
        <charset val="238"/>
      </rPr>
      <t>dokončení PD 4/2020, OD 5/2020:  termín prodloužen do 30. 6. 2020, podána žádost o SP, 9/2020: termín prodloužen do 30.10.2020; 11/2020: stavební řízení zahájeno 8.10.2020, termín prodloužen do 31. 1. 2021</t>
    </r>
  </si>
  <si>
    <t>Vybudování smuteční vývěsní skřínky</t>
  </si>
  <si>
    <t>Priority MČ Prštné 2021</t>
  </si>
  <si>
    <r>
      <t>Přidělené finanční prostředky pro r. 2021:</t>
    </r>
    <r>
      <rPr>
        <b/>
        <sz val="14"/>
        <rFont val="Arial"/>
        <family val="2"/>
        <charset val="238"/>
      </rPr>
      <t/>
    </r>
  </si>
  <si>
    <t>Nevyčerpané finanční prostředky z r. 2020:</t>
  </si>
  <si>
    <r>
      <t>Požadavek MČ 2017 - 2020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 akce)</t>
    </r>
    <r>
      <rPr>
        <sz val="11"/>
        <rFont val="Arial"/>
        <family val="2"/>
        <charset val="238"/>
      </rPr>
      <t xml:space="preserve"> -</t>
    </r>
    <r>
      <rPr>
        <b/>
        <sz val="10"/>
        <rFont val="Arial"/>
        <family val="2"/>
        <charset val="238"/>
      </rPr>
      <t xml:space="preserve"> popis požadavku</t>
    </r>
  </si>
  <si>
    <t xml:space="preserve">Stav 2021               předp. </t>
  </si>
  <si>
    <t>Realizace koncové zastávky MHD Prštné</t>
  </si>
  <si>
    <t>Zpevnění povrchu komunikace na konci ul. Vinohrady (úsek u zahrádek)</t>
  </si>
  <si>
    <r>
      <t>Požadavek 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</si>
  <si>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KMČ: pozn. v místě, kde se otáčí auta zahrádkářů, navezení makadamu</t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</si>
  <si>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vydáno SP, dokončení projektu prodlouženo do 31. 3.2021</t>
    </r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</si>
  <si>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OD 1/2021 PD v přípravě, v rozpracovanosti zaslána komisi k vyjádření</t>
    </r>
  </si>
  <si>
    <t>4/        2020</t>
  </si>
  <si>
    <t>1/         2020</t>
  </si>
  <si>
    <r>
      <rPr>
        <b/>
        <sz val="8"/>
        <rFont val="Arial"/>
        <family val="2"/>
        <charset val="238"/>
      </rPr>
      <t>r. 2021:</t>
    </r>
    <r>
      <rPr>
        <sz val="8"/>
        <rFont val="Arial"/>
        <family val="2"/>
        <charset val="238"/>
      </rPr>
      <t xml:space="preserve"> OD 1/2021: zadání zpracování odborné pomoci</t>
    </r>
  </si>
  <si>
    <r>
      <t xml:space="preserve">r. 2021: </t>
    </r>
    <r>
      <rPr>
        <sz val="8"/>
        <rFont val="Arial"/>
        <family val="2"/>
        <charset val="238"/>
      </rPr>
      <t>3. rok povýsadbové péče o vánoční strom 5 000 Kč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</si>
  <si>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 xml:space="preserve">- rozpočtové opatření, </t>
    </r>
    <r>
      <rPr>
        <b/>
        <sz val="8"/>
        <rFont val="Arial"/>
        <family val="2"/>
      </rPr>
      <t xml:space="preserve">TD - </t>
    </r>
    <r>
      <rPr>
        <sz val="8"/>
        <rFont val="Arial"/>
        <family val="2"/>
      </rPr>
      <t xml:space="preserve">technický dozor, </t>
    </r>
    <r>
      <rPr>
        <b/>
        <sz val="8"/>
        <rFont val="Arial"/>
        <family val="2"/>
      </rPr>
      <t xml:space="preserve">AD - </t>
    </r>
    <r>
      <rPr>
        <sz val="8"/>
        <rFont val="Arial"/>
        <family val="2"/>
      </rPr>
      <t xml:space="preserve">autorský dozor; </t>
    </r>
    <r>
      <rPr>
        <b/>
        <sz val="8"/>
        <rFont val="Arial"/>
        <family val="2"/>
        <charset val="238"/>
      </rPr>
      <t>ÚS</t>
    </r>
    <r>
      <rPr>
        <sz val="8"/>
        <rFont val="Arial"/>
        <family val="2"/>
      </rPr>
      <t xml:space="preserve"> - uzemní souhlas;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-místní část</t>
    </r>
  </si>
  <si>
    <t>realizace</t>
  </si>
  <si>
    <t>Čerpání             k 1.2.2021                        (v Kč)</t>
  </si>
  <si>
    <t>Čerpání             k 1.2.2021                    (v Kč)</t>
  </si>
  <si>
    <t>bude doplněno                  k 31.1.2022</t>
  </si>
  <si>
    <t>Kryto rozpočtem k 1.2.2021</t>
  </si>
  <si>
    <t>Čerpání k 1.2.2021</t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</si>
  <si>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 xml:space="preserve">: vyřizuje se ÚR o změně využití území, bude následovat realizace I. etapy </t>
    </r>
  </si>
  <si>
    <t>SP, realizace</t>
  </si>
  <si>
    <t>PD</t>
  </si>
  <si>
    <r>
      <t xml:space="preserve">r. 2020: </t>
    </r>
    <r>
      <rPr>
        <sz val="8"/>
        <rFont val="Arial"/>
        <family val="2"/>
        <charset val="238"/>
      </rPr>
      <t>projektant prověří, zda-li je možné jiné technické řešení s vyhnutím se pozemku, u kterého majetek nesouhlasil s výkupem, např. rozdělení VO na 2 části (1. část napojení z ul. Jateční a 2. část napojení z ul. Pod Strání), OD 5/2020: vzhledem ke složitosti a nákladnosti řešení byla akce pozastavena do odvolání, 9/2020: zadána úprava PD na I. část (po pozemky, které brání realizaci), 11/2020: zadána úprava PD na I. část (po pozemky, které brání realizaci), čerpání za PD 24 000 Kč</t>
    </r>
  </si>
  <si>
    <t>ÚR, realizace</t>
  </si>
  <si>
    <r>
      <t xml:space="preserve">r. 2020: </t>
    </r>
    <r>
      <rPr>
        <sz val="8"/>
        <rFont val="Arial"/>
        <family val="2"/>
        <charset val="238"/>
      </rPr>
      <t>2. rok povýsadbové péče vánočního stromu 4 961 Kč, čerpání 999 Kč</t>
    </r>
  </si>
  <si>
    <r>
      <rPr>
        <b/>
        <sz val="8"/>
        <rFont val="Arial"/>
        <family val="2"/>
        <charset val="238"/>
      </rPr>
      <t>r. 2021:</t>
    </r>
    <r>
      <rPr>
        <sz val="8"/>
        <rFont val="Arial"/>
        <family val="2"/>
        <charset val="238"/>
      </rPr>
      <t xml:space="preserve"> realizace v r. 2021</t>
    </r>
  </si>
  <si>
    <r>
      <t xml:space="preserve">r. 2021: </t>
    </r>
    <r>
      <rPr>
        <sz val="8"/>
        <rFont val="Arial"/>
        <family val="2"/>
        <charset val="238"/>
      </rPr>
      <t>OD 1/2021: PD v přípravě, nový nesouhlas vlastníka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</si>
  <si>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PD pro realizaci cca 10 000 Kč (kryto z rozpočtu OMZ), čeká se na vydání KOOZS a ÚR o změně využití území</t>
    </r>
  </si>
  <si>
    <r>
      <t xml:space="preserve">10 000    </t>
    </r>
    <r>
      <rPr>
        <sz val="10"/>
        <rFont val="Arial"/>
        <family val="2"/>
        <charset val="238"/>
      </rPr>
      <t>zpracování odborné pomoci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</si>
  <si>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nová priorita ze dne 14.4.2020, OD 9/2020: </t>
    </r>
    <r>
      <rPr>
        <b/>
        <sz val="8"/>
        <rFont val="Arial"/>
        <family val="2"/>
        <charset val="238"/>
      </rPr>
      <t xml:space="preserve">zrealizováno, </t>
    </r>
    <r>
      <rPr>
        <sz val="8"/>
        <rFont val="Arial"/>
        <family val="2"/>
        <charset val="238"/>
      </rPr>
      <t>zbytek fin. prostředků stáhnout do rezervy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</si>
  <si>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studie představena na jednání KMČ, navržen další postup (dořešení vlastnických vztahů), PD zadána, dokončení do 30.4.2021, čerpání 36 300 Kč za studii</t>
    </r>
  </si>
  <si>
    <r>
      <t>37 000</t>
    </r>
    <r>
      <rPr>
        <sz val="10"/>
        <rFont val="Arial"/>
        <family val="2"/>
        <charset val="238"/>
      </rPr>
      <t xml:space="preserve">               studie
</t>
    </r>
    <r>
      <rPr>
        <b/>
        <sz val="10"/>
        <rFont val="Arial"/>
        <family val="2"/>
        <charset val="238"/>
      </rPr>
      <t>98 000</t>
    </r>
    <r>
      <rPr>
        <sz val="10"/>
        <rFont val="Arial"/>
        <family val="2"/>
        <charset val="238"/>
      </rPr>
      <t xml:space="preserve"> 
PD</t>
    </r>
  </si>
  <si>
    <t>Kryto rozpočtem k 15.3.2021</t>
  </si>
  <si>
    <t>Kryto rozpočtem k 15.3.2021              (v Kč)</t>
  </si>
  <si>
    <t>Kryto rozpočtem k 15.3.2021     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</si>
</sst>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0" fillId="3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wrapText="1"/>
    </xf>
    <xf numFmtId="17" fontId="4" fillId="0" borderId="0" xfId="0" applyNumberFormat="1" applyFont="1" applyAlignment="1">
      <alignment vertical="top" wrapText="1"/>
    </xf>
    <xf numFmtId="3" fontId="0" fillId="0" borderId="0" xfId="0" applyNumberFormat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left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8" xfId="0" applyFont="1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3" fontId="1" fillId="4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3" fontId="0" fillId="4" borderId="2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/>
    </xf>
    <xf numFmtId="3" fontId="0" fillId="4" borderId="26" xfId="0" applyNumberFormat="1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left" vertical="center" wrapText="1"/>
    </xf>
    <xf numFmtId="165" fontId="18" fillId="2" borderId="2" xfId="0" applyNumberFormat="1" applyFont="1" applyFill="1" applyBorder="1" applyAlignment="1">
      <alignment horizontal="center" vertical="center" wrapText="1"/>
    </xf>
    <xf numFmtId="165" fontId="18" fillId="2" borderId="23" xfId="0" applyNumberFormat="1" applyFont="1" applyFill="1" applyBorder="1" applyAlignment="1">
      <alignment horizontal="center" vertical="center" wrapText="1"/>
    </xf>
    <xf numFmtId="165" fontId="18" fillId="0" borderId="2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49" fontId="0" fillId="2" borderId="33" xfId="0" applyNumberFormat="1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165" fontId="18" fillId="2" borderId="3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/>
    <xf numFmtId="164" fontId="8" fillId="3" borderId="7" xfId="0" applyNumberFormat="1" applyFont="1" applyFill="1" applyBorder="1" applyAlignment="1"/>
    <xf numFmtId="3" fontId="1" fillId="4" borderId="26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49" fontId="0" fillId="2" borderId="36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0" fillId="0" borderId="35" xfId="0" applyFont="1" applyBorder="1" applyAlignment="1">
      <alignment wrapText="1"/>
    </xf>
    <xf numFmtId="0" fontId="17" fillId="2" borderId="39" xfId="0" applyFont="1" applyFill="1" applyBorder="1" applyAlignment="1">
      <alignment horizontal="left" vertical="center" wrapText="1"/>
    </xf>
    <xf numFmtId="3" fontId="1" fillId="4" borderId="26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3" fontId="1" fillId="0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3" fontId="1" fillId="4" borderId="37" xfId="0" applyNumberFormat="1" applyFont="1" applyFill="1" applyBorder="1" applyAlignment="1">
      <alignment horizontal="center" vertical="center" wrapText="1"/>
    </xf>
    <xf numFmtId="3" fontId="1" fillId="4" borderId="38" xfId="0" applyNumberFormat="1" applyFont="1" applyFill="1" applyBorder="1" applyAlignment="1">
      <alignment horizontal="center" vertical="center" wrapText="1"/>
    </xf>
    <xf numFmtId="3" fontId="1" fillId="2" borderId="37" xfId="0" applyNumberFormat="1" applyFont="1" applyFill="1" applyBorder="1" applyAlignment="1">
      <alignment horizontal="center" vertical="center" wrapText="1"/>
    </xf>
    <xf numFmtId="3" fontId="1" fillId="2" borderId="38" xfId="0" applyNumberFormat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6" xfId="0" applyFont="1" applyFill="1" applyBorder="1" applyAlignment="1">
      <alignment horizontal="center" vertical="center" wrapText="1"/>
    </xf>
    <xf numFmtId="3" fontId="0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3" fontId="0" fillId="2" borderId="31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2" borderId="31" xfId="0" applyNumberForma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0" fontId="1" fillId="0" borderId="0" xfId="0" applyFont="1" applyBorder="1" applyAlignment="1"/>
    <xf numFmtId="164" fontId="2" fillId="3" borderId="7" xfId="0" applyNumberFormat="1" applyFont="1" applyFill="1" applyBorder="1" applyAlignment="1"/>
    <xf numFmtId="0" fontId="1" fillId="0" borderId="7" xfId="0" applyFont="1" applyBorder="1" applyAlignment="1"/>
    <xf numFmtId="3" fontId="1" fillId="2" borderId="26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3" fontId="1" fillId="4" borderId="2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8" workbookViewId="0">
      <selection activeCell="E48" sqref="E48"/>
    </sheetView>
  </sheetViews>
  <sheetFormatPr defaultRowHeight="12.75" x14ac:dyDescent="0.2"/>
  <cols>
    <col min="1" max="1" width="6.28515625" style="1" customWidth="1"/>
    <col min="2" max="2" width="35" style="1" customWidth="1"/>
    <col min="3" max="3" width="8.42578125" customWidth="1"/>
    <col min="4" max="4" width="13" style="1" customWidth="1"/>
    <col min="5" max="5" width="10.85546875" customWidth="1"/>
    <col min="6" max="6" width="13.140625" customWidth="1"/>
    <col min="7" max="7" width="10.42578125" customWidth="1"/>
    <col min="8" max="8" width="33.5703125" style="50" customWidth="1"/>
  </cols>
  <sheetData>
    <row r="1" spans="1:10" s="2" customFormat="1" ht="23.25" customHeight="1" x14ac:dyDescent="0.35">
      <c r="A1" s="4" t="s">
        <v>57</v>
      </c>
      <c r="B1" s="5"/>
      <c r="C1" s="6"/>
      <c r="D1" s="6"/>
      <c r="E1" s="7"/>
      <c r="F1" s="8"/>
      <c r="G1" s="8"/>
      <c r="H1" s="46"/>
    </row>
    <row r="2" spans="1:10" s="2" customFormat="1" ht="20.25" customHeight="1" x14ac:dyDescent="0.25">
      <c r="A2" s="9" t="s">
        <v>58</v>
      </c>
      <c r="B2" s="10"/>
      <c r="C2" s="11"/>
      <c r="D2" s="107"/>
      <c r="E2" s="151">
        <v>1291000</v>
      </c>
      <c r="F2" s="152"/>
      <c r="G2" s="12"/>
      <c r="H2" s="47"/>
    </row>
    <row r="3" spans="1:10" s="2" customFormat="1" ht="20.25" customHeight="1" x14ac:dyDescent="0.25">
      <c r="A3" s="9" t="s">
        <v>59</v>
      </c>
      <c r="B3" s="10"/>
      <c r="C3" s="11"/>
      <c r="D3" s="107"/>
      <c r="E3" s="151">
        <v>1396000</v>
      </c>
      <c r="F3" s="152"/>
      <c r="G3" s="12"/>
      <c r="H3" s="47"/>
    </row>
    <row r="4" spans="1:10" s="2" customFormat="1" ht="21.75" customHeight="1" x14ac:dyDescent="0.3">
      <c r="A4" s="13" t="s">
        <v>27</v>
      </c>
      <c r="B4" s="14"/>
      <c r="C4" s="15"/>
      <c r="D4" s="108"/>
      <c r="E4" s="153">
        <f>SUM(E2:F3)</f>
        <v>2687000</v>
      </c>
      <c r="F4" s="154"/>
      <c r="G4" s="16"/>
      <c r="H4" s="48"/>
    </row>
    <row r="5" spans="1:10" s="2" customFormat="1" ht="51.75" thickBot="1" x14ac:dyDescent="0.25">
      <c r="A5" s="17" t="s">
        <v>1</v>
      </c>
      <c r="B5" s="21" t="s">
        <v>60</v>
      </c>
      <c r="C5" s="18" t="s">
        <v>0</v>
      </c>
      <c r="D5" s="37" t="s">
        <v>3</v>
      </c>
      <c r="E5" s="19" t="s">
        <v>94</v>
      </c>
      <c r="F5" s="19" t="s">
        <v>74</v>
      </c>
      <c r="G5" s="19" t="s">
        <v>61</v>
      </c>
      <c r="H5" s="20" t="s">
        <v>2</v>
      </c>
    </row>
    <row r="6" spans="1:10" ht="57" thickTop="1" x14ac:dyDescent="0.2">
      <c r="A6" s="156" t="s">
        <v>13</v>
      </c>
      <c r="B6" s="157" t="s">
        <v>17</v>
      </c>
      <c r="C6" s="146" t="s">
        <v>24</v>
      </c>
      <c r="D6" s="148" t="s">
        <v>22</v>
      </c>
      <c r="E6" s="149">
        <v>151000</v>
      </c>
      <c r="F6" s="150">
        <v>0</v>
      </c>
      <c r="G6" s="145" t="s">
        <v>80</v>
      </c>
      <c r="H6" s="65" t="s">
        <v>53</v>
      </c>
    </row>
    <row r="7" spans="1:10" ht="33.75" x14ac:dyDescent="0.2">
      <c r="A7" s="123"/>
      <c r="B7" s="141"/>
      <c r="C7" s="147"/>
      <c r="D7" s="119"/>
      <c r="E7" s="119"/>
      <c r="F7" s="119"/>
      <c r="G7" s="119"/>
      <c r="H7" s="62" t="s">
        <v>52</v>
      </c>
    </row>
    <row r="8" spans="1:10" ht="46.5" customHeight="1" x14ac:dyDescent="0.2">
      <c r="A8" s="123"/>
      <c r="B8" s="141"/>
      <c r="C8" s="147"/>
      <c r="D8" s="119"/>
      <c r="E8" s="119"/>
      <c r="F8" s="119"/>
      <c r="G8" s="119"/>
      <c r="H8" s="66" t="s">
        <v>51</v>
      </c>
    </row>
    <row r="9" spans="1:10" ht="56.25" x14ac:dyDescent="0.2">
      <c r="A9" s="123"/>
      <c r="B9" s="141"/>
      <c r="C9" s="147"/>
      <c r="D9" s="119"/>
      <c r="E9" s="119"/>
      <c r="F9" s="119"/>
      <c r="G9" s="119"/>
      <c r="H9" s="66" t="s">
        <v>55</v>
      </c>
    </row>
    <row r="10" spans="1:10" ht="22.5" x14ac:dyDescent="0.2">
      <c r="A10" s="123"/>
      <c r="B10" s="141"/>
      <c r="C10" s="147"/>
      <c r="D10" s="119"/>
      <c r="E10" s="119"/>
      <c r="F10" s="119"/>
      <c r="G10" s="119"/>
      <c r="H10" s="114" t="s">
        <v>66</v>
      </c>
      <c r="I10" s="2"/>
    </row>
    <row r="11" spans="1:10" hidden="1" x14ac:dyDescent="0.2">
      <c r="A11" s="124"/>
      <c r="B11" s="85" t="s">
        <v>44</v>
      </c>
      <c r="C11" s="36"/>
      <c r="D11" s="43"/>
      <c r="E11" s="86"/>
      <c r="F11" s="39"/>
      <c r="G11" s="38"/>
      <c r="H11" s="115"/>
    </row>
    <row r="12" spans="1:10" ht="22.5" x14ac:dyDescent="0.2">
      <c r="A12" s="122" t="s">
        <v>14</v>
      </c>
      <c r="B12" s="140" t="s">
        <v>12</v>
      </c>
      <c r="C12" s="158" t="s">
        <v>24</v>
      </c>
      <c r="D12" s="155" t="s">
        <v>11</v>
      </c>
      <c r="E12" s="155">
        <v>15000</v>
      </c>
      <c r="F12" s="139">
        <v>0</v>
      </c>
      <c r="G12" s="143" t="s">
        <v>81</v>
      </c>
      <c r="H12" s="68" t="s">
        <v>30</v>
      </c>
    </row>
    <row r="13" spans="1:10" ht="33.75" x14ac:dyDescent="0.2">
      <c r="A13" s="123"/>
      <c r="B13" s="141"/>
      <c r="C13" s="147"/>
      <c r="D13" s="119"/>
      <c r="E13" s="119"/>
      <c r="F13" s="119"/>
      <c r="G13" s="119"/>
      <c r="H13" s="66" t="s">
        <v>31</v>
      </c>
    </row>
    <row r="14" spans="1:10" ht="123.75" x14ac:dyDescent="0.2">
      <c r="A14" s="123"/>
      <c r="B14" s="141"/>
      <c r="C14" s="147"/>
      <c r="D14" s="119"/>
      <c r="E14" s="119"/>
      <c r="F14" s="119"/>
      <c r="G14" s="119"/>
      <c r="H14" s="66" t="s">
        <v>82</v>
      </c>
      <c r="I14" s="117"/>
      <c r="J14" s="117"/>
    </row>
    <row r="15" spans="1:10" ht="22.5" x14ac:dyDescent="0.2">
      <c r="A15" s="123"/>
      <c r="B15" s="141"/>
      <c r="C15" s="147"/>
      <c r="D15" s="119"/>
      <c r="E15" s="119"/>
      <c r="F15" s="119"/>
      <c r="G15" s="119"/>
      <c r="H15" s="66" t="s">
        <v>86</v>
      </c>
      <c r="I15" s="117"/>
      <c r="J15" s="117"/>
    </row>
    <row r="16" spans="1:10" hidden="1" x14ac:dyDescent="0.2">
      <c r="A16" s="124"/>
      <c r="B16" s="85" t="s">
        <v>43</v>
      </c>
      <c r="C16" s="36"/>
      <c r="D16" s="52"/>
      <c r="E16" s="86"/>
      <c r="F16" s="39"/>
      <c r="G16" s="38"/>
      <c r="H16" s="40"/>
      <c r="I16" s="117"/>
      <c r="J16" s="117"/>
    </row>
    <row r="17" spans="1:10" ht="33" customHeight="1" x14ac:dyDescent="0.2">
      <c r="A17" s="159" t="s">
        <v>19</v>
      </c>
      <c r="B17" s="160" t="s">
        <v>15</v>
      </c>
      <c r="C17" s="158" t="s">
        <v>24</v>
      </c>
      <c r="D17" s="161" t="s">
        <v>91</v>
      </c>
      <c r="E17" s="155">
        <v>98000</v>
      </c>
      <c r="F17" s="120">
        <v>0</v>
      </c>
      <c r="G17" s="142" t="s">
        <v>81</v>
      </c>
      <c r="H17" s="72" t="s">
        <v>33</v>
      </c>
      <c r="I17" s="117"/>
      <c r="J17" s="117"/>
    </row>
    <row r="18" spans="1:10" x14ac:dyDescent="0.2">
      <c r="A18" s="123"/>
      <c r="B18" s="141"/>
      <c r="C18" s="147"/>
      <c r="D18" s="119"/>
      <c r="E18" s="119"/>
      <c r="F18" s="119"/>
      <c r="G18" s="119"/>
      <c r="H18" s="67" t="s">
        <v>32</v>
      </c>
      <c r="I18" s="117"/>
      <c r="J18" s="117"/>
    </row>
    <row r="19" spans="1:10" ht="14.25" customHeight="1" x14ac:dyDescent="0.2">
      <c r="A19" s="123"/>
      <c r="B19" s="141"/>
      <c r="C19" s="147"/>
      <c r="D19" s="119"/>
      <c r="E19" s="119"/>
      <c r="F19" s="119"/>
      <c r="G19" s="119"/>
      <c r="H19" s="67" t="s">
        <v>34</v>
      </c>
      <c r="I19" s="117"/>
      <c r="J19" s="117"/>
    </row>
    <row r="20" spans="1:10" ht="45" x14ac:dyDescent="0.2">
      <c r="A20" s="123"/>
      <c r="B20" s="141"/>
      <c r="C20" s="147"/>
      <c r="D20" s="119"/>
      <c r="E20" s="119"/>
      <c r="F20" s="119"/>
      <c r="G20" s="119"/>
      <c r="H20" s="67" t="s">
        <v>90</v>
      </c>
      <c r="I20" s="117"/>
      <c r="J20" s="117"/>
    </row>
    <row r="21" spans="1:10" ht="22.5" x14ac:dyDescent="0.2">
      <c r="A21" s="123"/>
      <c r="B21" s="141"/>
      <c r="C21" s="147"/>
      <c r="D21" s="119"/>
      <c r="E21" s="119"/>
      <c r="F21" s="119"/>
      <c r="G21" s="119"/>
      <c r="H21" s="67" t="s">
        <v>67</v>
      </c>
    </row>
    <row r="22" spans="1:10" hidden="1" x14ac:dyDescent="0.2">
      <c r="A22" s="124"/>
      <c r="B22" s="84" t="s">
        <v>42</v>
      </c>
      <c r="C22" s="56"/>
      <c r="D22" s="71"/>
      <c r="E22" s="87"/>
      <c r="F22" s="58"/>
      <c r="G22" s="69"/>
      <c r="H22" s="70"/>
      <c r="I22" s="2"/>
    </row>
    <row r="23" spans="1:10" ht="33.75" x14ac:dyDescent="0.2">
      <c r="A23" s="122" t="s">
        <v>20</v>
      </c>
      <c r="B23" s="140" t="s">
        <v>23</v>
      </c>
      <c r="C23" s="158" t="s">
        <v>16</v>
      </c>
      <c r="D23" s="155" t="s">
        <v>25</v>
      </c>
      <c r="E23" s="155">
        <v>188000</v>
      </c>
      <c r="F23" s="139">
        <v>0</v>
      </c>
      <c r="G23" s="144" t="s">
        <v>83</v>
      </c>
      <c r="H23" s="61" t="s">
        <v>28</v>
      </c>
      <c r="I23" s="2"/>
    </row>
    <row r="24" spans="1:10" ht="45" x14ac:dyDescent="0.2">
      <c r="A24" s="123"/>
      <c r="B24" s="141"/>
      <c r="C24" s="147"/>
      <c r="D24" s="119"/>
      <c r="E24" s="119"/>
      <c r="F24" s="119"/>
      <c r="G24" s="119"/>
      <c r="H24" s="62" t="s">
        <v>54</v>
      </c>
      <c r="I24" s="2"/>
    </row>
    <row r="25" spans="1:10" ht="33.75" x14ac:dyDescent="0.2">
      <c r="A25" s="123"/>
      <c r="B25" s="141"/>
      <c r="C25" s="147"/>
      <c r="D25" s="119"/>
      <c r="E25" s="119"/>
      <c r="F25" s="119"/>
      <c r="G25" s="119"/>
      <c r="H25" s="62" t="s">
        <v>87</v>
      </c>
      <c r="I25" s="2"/>
    </row>
    <row r="26" spans="1:10" ht="22.5" x14ac:dyDescent="0.2">
      <c r="A26" s="123"/>
      <c r="B26" s="141"/>
      <c r="C26" s="147"/>
      <c r="D26" s="119"/>
      <c r="E26" s="119"/>
      <c r="F26" s="119"/>
      <c r="G26" s="119"/>
      <c r="H26" s="62" t="s">
        <v>79</v>
      </c>
      <c r="I26" s="2"/>
    </row>
    <row r="27" spans="1:10" ht="12.75" hidden="1" customHeight="1" x14ac:dyDescent="0.2">
      <c r="A27" s="124"/>
      <c r="B27" s="85" t="s">
        <v>41</v>
      </c>
      <c r="C27" s="36"/>
      <c r="D27" s="32"/>
      <c r="E27" s="86"/>
      <c r="F27" s="39"/>
      <c r="G27" s="44"/>
      <c r="H27" s="42"/>
      <c r="I27" s="2"/>
    </row>
    <row r="28" spans="1:10" ht="22.5" x14ac:dyDescent="0.2">
      <c r="A28" s="159" t="s">
        <v>21</v>
      </c>
      <c r="B28" s="160" t="s">
        <v>18</v>
      </c>
      <c r="C28" s="158" t="s">
        <v>16</v>
      </c>
      <c r="D28" s="118">
        <v>5000</v>
      </c>
      <c r="E28" s="118">
        <v>4000</v>
      </c>
      <c r="F28" s="120">
        <v>0</v>
      </c>
      <c r="G28" s="121" t="s">
        <v>73</v>
      </c>
      <c r="H28" s="63" t="s">
        <v>46</v>
      </c>
      <c r="I28" s="2"/>
    </row>
    <row r="29" spans="1:10" ht="22.5" x14ac:dyDescent="0.2">
      <c r="A29" s="123"/>
      <c r="B29" s="141"/>
      <c r="C29" s="147"/>
      <c r="D29" s="119"/>
      <c r="E29" s="119"/>
      <c r="F29" s="119"/>
      <c r="G29" s="119"/>
      <c r="H29" s="64" t="s">
        <v>29</v>
      </c>
    </row>
    <row r="30" spans="1:10" ht="22.5" x14ac:dyDescent="0.2">
      <c r="A30" s="123"/>
      <c r="B30" s="141"/>
      <c r="C30" s="147"/>
      <c r="D30" s="119"/>
      <c r="E30" s="119"/>
      <c r="F30" s="119"/>
      <c r="G30" s="119"/>
      <c r="H30" s="64" t="s">
        <v>84</v>
      </c>
    </row>
    <row r="31" spans="1:10" ht="22.5" x14ac:dyDescent="0.2">
      <c r="A31" s="123"/>
      <c r="B31" s="141"/>
      <c r="C31" s="147"/>
      <c r="D31" s="119"/>
      <c r="E31" s="119"/>
      <c r="F31" s="119"/>
      <c r="G31" s="119"/>
      <c r="H31" s="64" t="s">
        <v>71</v>
      </c>
    </row>
    <row r="32" spans="1:10" x14ac:dyDescent="0.2">
      <c r="A32" s="124"/>
      <c r="B32" s="84" t="s">
        <v>45</v>
      </c>
      <c r="C32" s="56"/>
      <c r="D32" s="57"/>
      <c r="E32" s="88">
        <v>1000</v>
      </c>
      <c r="F32" s="58"/>
      <c r="G32" s="59"/>
      <c r="H32" s="60"/>
    </row>
    <row r="33" spans="1:8" ht="34.5" customHeight="1" x14ac:dyDescent="0.2">
      <c r="A33" s="122" t="s">
        <v>69</v>
      </c>
      <c r="B33" s="75" t="s">
        <v>62</v>
      </c>
      <c r="C33" s="76" t="s">
        <v>24</v>
      </c>
      <c r="D33" s="116" t="s">
        <v>4</v>
      </c>
      <c r="E33" s="106">
        <v>363000</v>
      </c>
      <c r="F33" s="104" t="s">
        <v>4</v>
      </c>
      <c r="G33" s="105" t="s">
        <v>4</v>
      </c>
      <c r="H33" s="61" t="s">
        <v>89</v>
      </c>
    </row>
    <row r="34" spans="1:8" x14ac:dyDescent="0.2">
      <c r="A34" s="166"/>
      <c r="B34" s="83" t="s">
        <v>50</v>
      </c>
      <c r="C34" s="3"/>
      <c r="D34" s="74"/>
      <c r="E34" s="86">
        <v>-363000</v>
      </c>
      <c r="F34" s="39"/>
      <c r="G34" s="44"/>
      <c r="H34" s="42"/>
    </row>
    <row r="35" spans="1:8" ht="30" customHeight="1" x14ac:dyDescent="0.2">
      <c r="A35" s="122" t="s">
        <v>68</v>
      </c>
      <c r="B35" s="75" t="s">
        <v>56</v>
      </c>
      <c r="C35" s="76" t="s">
        <v>8</v>
      </c>
      <c r="D35" s="109">
        <v>20000</v>
      </c>
      <c r="E35" s="106">
        <v>20000</v>
      </c>
      <c r="F35" s="104">
        <v>0</v>
      </c>
      <c r="G35" s="105" t="s">
        <v>73</v>
      </c>
      <c r="H35" s="61" t="s">
        <v>85</v>
      </c>
    </row>
    <row r="36" spans="1:8" hidden="1" x14ac:dyDescent="0.2">
      <c r="A36" s="167"/>
      <c r="B36" s="82" t="s">
        <v>50</v>
      </c>
      <c r="C36" s="51"/>
      <c r="D36" s="78"/>
      <c r="E36" s="87"/>
      <c r="F36" s="73"/>
      <c r="G36" s="79"/>
      <c r="H36" s="53"/>
    </row>
    <row r="37" spans="1:8" ht="51.75" thickBot="1" x14ac:dyDescent="0.25">
      <c r="A37" s="17" t="s">
        <v>1</v>
      </c>
      <c r="B37" s="21" t="s">
        <v>64</v>
      </c>
      <c r="C37" s="18" t="s">
        <v>0</v>
      </c>
      <c r="D37" s="37" t="s">
        <v>3</v>
      </c>
      <c r="E37" s="19" t="s">
        <v>93</v>
      </c>
      <c r="F37" s="19" t="s">
        <v>75</v>
      </c>
      <c r="G37" s="19" t="s">
        <v>61</v>
      </c>
      <c r="H37" s="20" t="s">
        <v>2</v>
      </c>
    </row>
    <row r="38" spans="1:8" ht="33.75" customHeight="1" thickTop="1" x14ac:dyDescent="0.2">
      <c r="A38" s="127" t="s">
        <v>48</v>
      </c>
      <c r="B38" s="129" t="s">
        <v>63</v>
      </c>
      <c r="C38" s="131" t="s">
        <v>24</v>
      </c>
      <c r="D38" s="133" t="s">
        <v>88</v>
      </c>
      <c r="E38" s="135">
        <v>0</v>
      </c>
      <c r="F38" s="137">
        <v>0</v>
      </c>
      <c r="G38" s="125"/>
      <c r="H38" s="61" t="s">
        <v>65</v>
      </c>
    </row>
    <row r="39" spans="1:8" ht="29.25" customHeight="1" x14ac:dyDescent="0.2">
      <c r="A39" s="128"/>
      <c r="B39" s="130"/>
      <c r="C39" s="132"/>
      <c r="D39" s="134"/>
      <c r="E39" s="136"/>
      <c r="F39" s="138"/>
      <c r="G39" s="126"/>
      <c r="H39" s="110" t="s">
        <v>70</v>
      </c>
    </row>
    <row r="40" spans="1:8" x14ac:dyDescent="0.2">
      <c r="A40" s="113"/>
      <c r="B40" s="112" t="s">
        <v>50</v>
      </c>
      <c r="C40" s="111"/>
      <c r="D40" s="74"/>
      <c r="E40" s="86">
        <v>10000</v>
      </c>
      <c r="F40" s="39"/>
      <c r="G40" s="44"/>
      <c r="H40" s="42"/>
    </row>
    <row r="41" spans="1:8" ht="38.25" x14ac:dyDescent="0.2">
      <c r="A41" s="122" t="s">
        <v>10</v>
      </c>
      <c r="B41" s="75" t="s">
        <v>36</v>
      </c>
      <c r="C41" s="76" t="s">
        <v>8</v>
      </c>
      <c r="D41" s="77" t="s">
        <v>26</v>
      </c>
      <c r="E41" s="106">
        <v>61000</v>
      </c>
      <c r="F41" s="104">
        <v>0</v>
      </c>
      <c r="G41" s="105"/>
      <c r="H41" s="61"/>
    </row>
    <row r="42" spans="1:8" x14ac:dyDescent="0.2">
      <c r="A42" s="166"/>
      <c r="B42" s="83" t="s">
        <v>35</v>
      </c>
      <c r="C42" s="3"/>
      <c r="D42" s="74"/>
      <c r="E42" s="86">
        <v>19000</v>
      </c>
      <c r="F42" s="39"/>
      <c r="G42" s="44"/>
      <c r="H42" s="42"/>
    </row>
    <row r="43" spans="1:8" ht="36" customHeight="1" x14ac:dyDescent="0.2">
      <c r="A43" s="122" t="s">
        <v>49</v>
      </c>
      <c r="B43" s="75" t="s">
        <v>38</v>
      </c>
      <c r="C43" s="76" t="s">
        <v>8</v>
      </c>
      <c r="D43" s="77" t="s">
        <v>47</v>
      </c>
      <c r="E43" s="106">
        <v>14000</v>
      </c>
      <c r="F43" s="104">
        <v>0</v>
      </c>
      <c r="G43" s="105"/>
      <c r="H43" s="61"/>
    </row>
    <row r="44" spans="1:8" x14ac:dyDescent="0.2">
      <c r="A44" s="166"/>
      <c r="B44" s="82" t="s">
        <v>37</v>
      </c>
      <c r="C44" s="51"/>
      <c r="D44" s="78"/>
      <c r="E44" s="87">
        <v>1000</v>
      </c>
      <c r="F44" s="73"/>
      <c r="G44" s="79"/>
      <c r="H44" s="53"/>
    </row>
    <row r="45" spans="1:8" ht="36.75" customHeight="1" x14ac:dyDescent="0.2">
      <c r="A45" s="164" t="s">
        <v>4</v>
      </c>
      <c r="B45" s="75" t="s">
        <v>40</v>
      </c>
      <c r="C45" s="76" t="s">
        <v>4</v>
      </c>
      <c r="D45" s="80" t="s">
        <v>4</v>
      </c>
      <c r="E45" s="106">
        <f>F52-E48</f>
        <v>1773000</v>
      </c>
      <c r="F45" s="80" t="s">
        <v>4</v>
      </c>
      <c r="G45" s="81" t="s">
        <v>4</v>
      </c>
      <c r="H45" s="61" t="s">
        <v>9</v>
      </c>
    </row>
    <row r="46" spans="1:8" ht="13.5" thickBot="1" x14ac:dyDescent="0.25">
      <c r="A46" s="165"/>
      <c r="B46" s="96" t="s">
        <v>39</v>
      </c>
      <c r="C46" s="97"/>
      <c r="D46" s="98"/>
      <c r="E46" s="99">
        <f>-(E11+E16+E22+E27+E32+E34+E40+E42+E44+E36)</f>
        <v>332000</v>
      </c>
      <c r="F46" s="98"/>
      <c r="G46" s="100"/>
      <c r="H46" s="101"/>
    </row>
    <row r="47" spans="1:8" ht="39" customHeight="1" thickTop="1" x14ac:dyDescent="0.2">
      <c r="A47" s="89" t="s">
        <v>4</v>
      </c>
      <c r="B47" s="90" t="s">
        <v>92</v>
      </c>
      <c r="C47" s="91" t="s">
        <v>4</v>
      </c>
      <c r="D47" s="92" t="s">
        <v>4</v>
      </c>
      <c r="E47" s="93">
        <f>SUM(E6:E44)</f>
        <v>582000</v>
      </c>
      <c r="F47" s="94" t="s">
        <v>4</v>
      </c>
      <c r="G47" s="92" t="s">
        <v>4</v>
      </c>
      <c r="H47" s="95"/>
    </row>
    <row r="48" spans="1:8" ht="38.25" customHeight="1" x14ac:dyDescent="0.2">
      <c r="A48" s="23" t="s">
        <v>4</v>
      </c>
      <c r="B48" s="24" t="s">
        <v>77</v>
      </c>
      <c r="C48" s="25" t="s">
        <v>4</v>
      </c>
      <c r="D48" s="26" t="s">
        <v>4</v>
      </c>
      <c r="E48" s="102">
        <f>E6+E12+E17+E23+E28+E38+E41+E43+E35+E33</f>
        <v>914000</v>
      </c>
      <c r="F48" s="103" t="s">
        <v>4</v>
      </c>
      <c r="G48" s="26" t="s">
        <v>4</v>
      </c>
      <c r="H48" s="54"/>
    </row>
    <row r="49" spans="1:8" ht="38.25" customHeight="1" x14ac:dyDescent="0.2">
      <c r="A49" s="23" t="s">
        <v>4</v>
      </c>
      <c r="B49" s="24" t="s">
        <v>78</v>
      </c>
      <c r="C49" s="25" t="s">
        <v>4</v>
      </c>
      <c r="D49" s="26" t="s">
        <v>4</v>
      </c>
      <c r="E49" s="26" t="s">
        <v>4</v>
      </c>
      <c r="F49" s="55">
        <f>SUM(F6:F43)</f>
        <v>0</v>
      </c>
      <c r="G49" s="26" t="s">
        <v>4</v>
      </c>
      <c r="H49" s="54"/>
    </row>
    <row r="50" spans="1:8" ht="38.25" customHeight="1" x14ac:dyDescent="0.2">
      <c r="A50" s="23" t="s">
        <v>4</v>
      </c>
      <c r="B50" s="24" t="s">
        <v>5</v>
      </c>
      <c r="C50" s="25" t="s">
        <v>4</v>
      </c>
      <c r="D50" s="26" t="s">
        <v>4</v>
      </c>
      <c r="E50" s="26" t="s">
        <v>4</v>
      </c>
      <c r="F50" s="45" t="s">
        <v>76</v>
      </c>
      <c r="G50" s="26" t="s">
        <v>4</v>
      </c>
      <c r="H50" s="54"/>
    </row>
    <row r="51" spans="1:8" ht="39.75" customHeight="1" x14ac:dyDescent="0.2">
      <c r="A51" s="23" t="s">
        <v>4</v>
      </c>
      <c r="B51" s="24" t="s">
        <v>6</v>
      </c>
      <c r="C51" s="25" t="s">
        <v>4</v>
      </c>
      <c r="D51" s="26" t="s">
        <v>4</v>
      </c>
      <c r="E51" s="26" t="s">
        <v>4</v>
      </c>
      <c r="F51" s="45" t="s">
        <v>76</v>
      </c>
      <c r="G51" s="22" t="s">
        <v>4</v>
      </c>
      <c r="H51" s="49"/>
    </row>
    <row r="52" spans="1:8" ht="38.25" customHeight="1" thickBot="1" x14ac:dyDescent="0.25">
      <c r="A52" s="27" t="s">
        <v>4</v>
      </c>
      <c r="B52" s="28" t="s">
        <v>7</v>
      </c>
      <c r="C52" s="29" t="s">
        <v>4</v>
      </c>
      <c r="D52" s="30" t="s">
        <v>4</v>
      </c>
      <c r="E52" s="41">
        <f>SUM(E45:E47)</f>
        <v>2687000</v>
      </c>
      <c r="F52" s="41">
        <f>E4</f>
        <v>2687000</v>
      </c>
      <c r="G52" s="30" t="s">
        <v>4</v>
      </c>
      <c r="H52" s="31"/>
    </row>
    <row r="53" spans="1:8" x14ac:dyDescent="0.2">
      <c r="A53" s="34"/>
      <c r="C53" s="1"/>
      <c r="D53" s="35"/>
    </row>
    <row r="54" spans="1:8" ht="54" customHeight="1" x14ac:dyDescent="0.2">
      <c r="A54" s="33"/>
      <c r="B54" s="162" t="s">
        <v>72</v>
      </c>
      <c r="C54" s="163"/>
      <c r="D54" s="163"/>
    </row>
    <row r="55" spans="1:8" x14ac:dyDescent="0.2">
      <c r="C55" s="1"/>
    </row>
    <row r="56" spans="1:8" x14ac:dyDescent="0.2">
      <c r="C56" s="1"/>
    </row>
  </sheetData>
  <mergeCells count="51">
    <mergeCell ref="B54:D54"/>
    <mergeCell ref="C23:C26"/>
    <mergeCell ref="D23:D26"/>
    <mergeCell ref="A45:A46"/>
    <mergeCell ref="A43:A44"/>
    <mergeCell ref="A41:A42"/>
    <mergeCell ref="A28:A32"/>
    <mergeCell ref="B28:B31"/>
    <mergeCell ref="C28:C31"/>
    <mergeCell ref="D28:D31"/>
    <mergeCell ref="A35:A36"/>
    <mergeCell ref="A33:A34"/>
    <mergeCell ref="E2:F2"/>
    <mergeCell ref="E3:F3"/>
    <mergeCell ref="E4:F4"/>
    <mergeCell ref="E23:E26"/>
    <mergeCell ref="A6:A11"/>
    <mergeCell ref="B6:B10"/>
    <mergeCell ref="A12:A16"/>
    <mergeCell ref="B12:B15"/>
    <mergeCell ref="C12:C15"/>
    <mergeCell ref="D12:D15"/>
    <mergeCell ref="E12:E15"/>
    <mergeCell ref="A17:A22"/>
    <mergeCell ref="B17:B21"/>
    <mergeCell ref="C17:C21"/>
    <mergeCell ref="D17:D21"/>
    <mergeCell ref="E17:E21"/>
    <mergeCell ref="G6:G10"/>
    <mergeCell ref="C6:C10"/>
    <mergeCell ref="D6:D10"/>
    <mergeCell ref="E6:E10"/>
    <mergeCell ref="F6:F10"/>
    <mergeCell ref="F12:F15"/>
    <mergeCell ref="B23:B26"/>
    <mergeCell ref="G17:G21"/>
    <mergeCell ref="F17:F21"/>
    <mergeCell ref="G12:G15"/>
    <mergeCell ref="F23:F26"/>
    <mergeCell ref="G23:G26"/>
    <mergeCell ref="E28:E31"/>
    <mergeCell ref="F28:F31"/>
    <mergeCell ref="G28:G31"/>
    <mergeCell ref="A23:A27"/>
    <mergeCell ref="G38:G39"/>
    <mergeCell ref="A38:A39"/>
    <mergeCell ref="B38:B39"/>
    <mergeCell ref="C38:C39"/>
    <mergeCell ref="D38:D39"/>
    <mergeCell ref="E38:E39"/>
    <mergeCell ref="F38:F39"/>
  </mergeCells>
  <phoneticPr fontId="0" type="noConversion"/>
  <pageMargins left="0.23622047244094491" right="0.23622047244094491" top="0.55118110236220474" bottom="0.55118110236220474" header="0.31496062992125984" footer="0.31496062992125984"/>
  <pageSetup paperSize="9" scale="75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2021-02-02T10:14:02Z</cp:lastPrinted>
  <dcterms:created xsi:type="dcterms:W3CDTF">1997-01-24T11:07:25Z</dcterms:created>
  <dcterms:modified xsi:type="dcterms:W3CDTF">2021-03-01T12:38:51Z</dcterms:modified>
</cp:coreProperties>
</file>