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Zápisy KMČ 2020\"/>
    </mc:Choice>
  </mc:AlternateContent>
  <bookViews>
    <workbookView xWindow="90" yWindow="135" windowWidth="9420" windowHeight="4500"/>
  </bookViews>
  <sheets>
    <sheet name="priority" sheetId="1" r:id="rId1"/>
  </sheets>
  <calcPr calcId="152511"/>
</workbook>
</file>

<file path=xl/calcChain.xml><?xml version="1.0" encoding="utf-8"?>
<calcChain xmlns="http://schemas.openxmlformats.org/spreadsheetml/2006/main">
  <c r="E79" i="1" l="1"/>
  <c r="E77" i="1"/>
  <c r="E78" i="1" l="1"/>
  <c r="F80" i="1" l="1"/>
  <c r="E4" i="1"/>
  <c r="F83" i="1" s="1"/>
  <c r="E76" i="1" l="1"/>
  <c r="E83" i="1" s="1"/>
</calcChain>
</file>

<file path=xl/sharedStrings.xml><?xml version="1.0" encoding="utf-8"?>
<sst xmlns="http://schemas.openxmlformats.org/spreadsheetml/2006/main" count="266" uniqueCount="175">
  <si>
    <t xml:space="preserve">Stav 2019         </t>
  </si>
  <si>
    <t>3.</t>
  </si>
  <si>
    <t>4.</t>
  </si>
  <si>
    <r>
      <t xml:space="preserve">100 000          </t>
    </r>
    <r>
      <rPr>
        <sz val="10"/>
        <rFont val="Arial"/>
        <family val="2"/>
        <charset val="238"/>
      </rPr>
      <t xml:space="preserve">  PD + IČ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</t>
    </r>
  </si>
  <si>
    <t xml:space="preserve">Z: </t>
  </si>
  <si>
    <t>Č.</t>
  </si>
  <si>
    <t>Poznámky, komentář odborů MMZ</t>
  </si>
  <si>
    <t>2.</t>
  </si>
  <si>
    <t>OKP</t>
  </si>
  <si>
    <t>x</t>
  </si>
  <si>
    <t>realizace</t>
  </si>
  <si>
    <t>doporučena fin. rezerva cca 10 % z přidělené částky na řešení nepředpokládaných nákladů</t>
  </si>
  <si>
    <t>OMZ</t>
  </si>
  <si>
    <t>6/     2010</t>
  </si>
  <si>
    <t>1/                 2009</t>
  </si>
  <si>
    <t>4/        2009</t>
  </si>
  <si>
    <t>Čerpání celkem</t>
  </si>
  <si>
    <t>Nevyčerpané finanční prostředky</t>
  </si>
  <si>
    <t>CELKEM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</si>
  <si>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RO - rozpočtové opatření,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</si>
  <si>
    <t>3/     2012</t>
  </si>
  <si>
    <t xml:space="preserve">Vybudování víceúčelového sportovního hřiště                                                </t>
  </si>
  <si>
    <t>4/                2013</t>
  </si>
  <si>
    <t>PD (DSP), IČ  (není kryto)</t>
  </si>
  <si>
    <t>4/      2010</t>
  </si>
  <si>
    <t>Z:</t>
  </si>
  <si>
    <r>
      <t xml:space="preserve">Kryto rozpočtem           </t>
    </r>
    <r>
      <rPr>
        <b/>
        <sz val="10"/>
        <rFont val="Arial"/>
        <family val="2"/>
        <charset val="238"/>
      </rPr>
      <t xml:space="preserve">             (v Kč)</t>
    </r>
  </si>
  <si>
    <t xml:space="preserve">Statické zabezpečení opěrných zdí podél silnice III/49016, ul. Návesní </t>
  </si>
  <si>
    <r>
      <t xml:space="preserve">Úprava prostranství u hasičské zbrojnice, ul. Návesní </t>
    </r>
    <r>
      <rPr>
        <sz val="10"/>
        <rFont val="Arial"/>
        <family val="2"/>
        <charset val="238"/>
      </rPr>
      <t>(u obecní studny)</t>
    </r>
  </si>
  <si>
    <t>možné VŘ, akce připravena k realizaci (není kryto)</t>
  </si>
  <si>
    <r>
      <t xml:space="preserve">50 000                                  </t>
    </r>
    <r>
      <rPr>
        <sz val="10"/>
        <rFont val="Arial"/>
        <family val="2"/>
        <charset val="238"/>
      </rPr>
      <t xml:space="preserve"> PD, IČ</t>
    </r>
  </si>
  <si>
    <t>6/              2014</t>
  </si>
  <si>
    <t>11/          2014</t>
  </si>
  <si>
    <t>1.</t>
  </si>
  <si>
    <r>
      <t xml:space="preserve">Oprava zpevněných ploch v ul. F. Bartoše/ U Hřiště </t>
    </r>
    <r>
      <rPr>
        <sz val="10"/>
        <rFont val="Arial"/>
        <family val="2"/>
        <charset val="238"/>
      </rPr>
      <t xml:space="preserve">(před sportovním areálem TJ) </t>
    </r>
  </si>
  <si>
    <t>smlouva</t>
  </si>
  <si>
    <t>Rekonstrukce MK, ul. Stráně - II. etapa</t>
  </si>
  <si>
    <t>Kvalif. odhad finanční náročnosti               (v Kč)</t>
  </si>
  <si>
    <t>3/                         2015</t>
  </si>
  <si>
    <t>OŠ</t>
  </si>
  <si>
    <r>
      <t xml:space="preserve">Opěrná zeď,  ul. Návesní - Stráně 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</si>
  <si>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r>
      <t xml:space="preserve">Další provoz. výdaje KMČ, kanc. MČ      </t>
    </r>
    <r>
      <rPr>
        <b/>
        <sz val="10"/>
        <color indexed="12"/>
        <rFont val="Arial"/>
        <family val="2"/>
        <charset val="238"/>
      </rPr>
      <t xml:space="preserve">   </t>
    </r>
  </si>
  <si>
    <t>Rekonstrukce komunikace, ul. Pod Mladcovou (MK je na k. ú. Zlín a k. ú. Prštné)</t>
  </si>
  <si>
    <r>
      <t xml:space="preserve">30 000                     </t>
    </r>
    <r>
      <rPr>
        <sz val="10"/>
        <rFont val="Arial"/>
        <family val="2"/>
        <charset val="238"/>
      </rPr>
      <t>PD + IČ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 xml:space="preserve">  cca</t>
    </r>
    <r>
      <rPr>
        <b/>
        <sz val="10"/>
        <rFont val="Arial"/>
        <family val="2"/>
        <charset val="238"/>
      </rPr>
      <t xml:space="preserve"> 60 000 </t>
    </r>
    <r>
      <rPr>
        <sz val="10"/>
        <rFont val="Arial"/>
        <family val="2"/>
        <charset val="238"/>
      </rPr>
      <t>realizace</t>
    </r>
  </si>
  <si>
    <t>3/                      2017</t>
  </si>
  <si>
    <t>4/                       2017</t>
  </si>
  <si>
    <r>
      <t xml:space="preserve">25 000                     </t>
    </r>
    <r>
      <rPr>
        <sz val="10"/>
        <rFont val="Arial"/>
        <family val="2"/>
        <charset val="238"/>
      </rPr>
      <t xml:space="preserve">PD + IČ                                   cca </t>
    </r>
    <r>
      <rPr>
        <b/>
        <sz val="10"/>
        <rFont val="Arial"/>
        <family val="2"/>
        <charset val="238"/>
      </rPr>
      <t xml:space="preserve">100 000  </t>
    </r>
    <r>
      <rPr>
        <sz val="10"/>
        <rFont val="Arial"/>
        <family val="2"/>
        <charset val="238"/>
      </rPr>
      <t xml:space="preserve">                          realizace</t>
    </r>
  </si>
  <si>
    <r>
      <t xml:space="preserve">25 000                    </t>
    </r>
    <r>
      <rPr>
        <sz val="10"/>
        <rFont val="Arial"/>
        <family val="2"/>
        <charset val="238"/>
      </rPr>
      <t xml:space="preserve"> PD + IČ   </t>
    </r>
    <r>
      <rPr>
        <b/>
        <sz val="10"/>
        <rFont val="Arial"/>
        <family val="2"/>
        <charset val="238"/>
      </rPr>
      <t xml:space="preserve">                                </t>
    </r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80 000                         </t>
    </r>
    <r>
      <rPr>
        <sz val="10"/>
        <rFont val="Arial"/>
        <family val="2"/>
        <charset val="238"/>
      </rPr>
      <t xml:space="preserve">   realizace</t>
    </r>
  </si>
  <si>
    <r>
      <t xml:space="preserve">Údržba zeleně v m. č. Mladcová       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            </t>
    </r>
  </si>
  <si>
    <t>akce není fin. kryta</t>
  </si>
  <si>
    <r>
      <t xml:space="preserve">r. 2014: </t>
    </r>
    <r>
      <rPr>
        <sz val="8"/>
        <rFont val="Arial"/>
        <family val="2"/>
        <charset val="238"/>
      </rPr>
      <t>v přípravě PD + IČ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(čerp. 58 tis. Kč)                                                                             </t>
    </r>
    <r>
      <rPr>
        <b/>
        <sz val="8"/>
        <rFont val="Arial"/>
        <family val="2"/>
        <charset val="238"/>
      </rPr>
      <t xml:space="preserve">  r. 2015:</t>
    </r>
    <r>
      <rPr>
        <sz val="8"/>
        <rFont val="Arial"/>
        <family val="2"/>
        <charset val="238"/>
      </rPr>
      <t xml:space="preserve"> vydáno UR a SP, čerp. 20 tis. Kč                                          </t>
    </r>
    <r>
      <rPr>
        <b/>
        <sz val="8"/>
        <rFont val="Arial"/>
        <family val="2"/>
        <charset val="238"/>
      </rPr>
      <t xml:space="preserve"> r. 2016 - 2017:</t>
    </r>
    <r>
      <rPr>
        <sz val="8"/>
        <rFont val="Arial"/>
        <family val="2"/>
        <charset val="238"/>
      </rPr>
      <t xml:space="preserve"> bez. čerp.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akce připravena k realizaci (není kryta), </t>
    </r>
    <r>
      <rPr>
        <b/>
        <sz val="8"/>
        <rFont val="Arial"/>
        <family val="2"/>
        <charset val="238"/>
      </rPr>
      <t xml:space="preserve">r. 2018: čerp. </t>
    </r>
    <r>
      <rPr>
        <sz val="8"/>
        <rFont val="Arial"/>
        <family val="2"/>
        <charset val="238"/>
      </rPr>
      <t>čerp. 3.000 Kč,</t>
    </r>
    <r>
      <rPr>
        <b/>
        <sz val="8"/>
        <rFont val="Arial"/>
        <family val="2"/>
        <charset val="238"/>
      </rPr>
      <t xml:space="preserve"> r. 2019:</t>
    </r>
    <r>
      <rPr>
        <sz val="8"/>
        <rFont val="Arial"/>
        <family val="2"/>
        <charset val="238"/>
      </rPr>
      <t xml:space="preserve"> nebyly schváleny finanční prostředky</t>
    </r>
  </si>
  <si>
    <t>přerušeno, akce není fin. kryta</t>
  </si>
  <si>
    <t>5.</t>
  </si>
  <si>
    <r>
      <t xml:space="preserve">50 000   </t>
    </r>
    <r>
      <rPr>
        <sz val="9"/>
        <rFont val="Arial"/>
        <family val="2"/>
        <charset val="238"/>
      </rPr>
      <t xml:space="preserve">            PD, IČ</t>
    </r>
  </si>
  <si>
    <t>PD, IČ</t>
  </si>
  <si>
    <t>OD</t>
  </si>
  <si>
    <t>v řešení</t>
  </si>
  <si>
    <t>Priority MČ Mladcová 2020</t>
  </si>
  <si>
    <r>
      <t xml:space="preserve">Požadavek KMČ 2009 - 2019                                                   </t>
    </r>
    <r>
      <rPr>
        <sz val="10"/>
        <rFont val="Arial"/>
        <family val="2"/>
        <charset val="238"/>
      </rPr>
      <t xml:space="preserve">(nedokončené akce) - </t>
    </r>
    <r>
      <rPr>
        <b/>
        <sz val="10"/>
        <rFont val="Arial"/>
        <family val="2"/>
        <charset val="238"/>
      </rPr>
      <t xml:space="preserve">popis požadavku </t>
    </r>
  </si>
  <si>
    <t>Stav 2020   předpokl.</t>
  </si>
  <si>
    <r>
      <t>Požadavek KMČ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</si>
  <si>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bude doplněno                  k 31.1.2021</t>
  </si>
  <si>
    <t>2/ 2019</t>
  </si>
  <si>
    <t>Rekonstrukce dětského hřiště č. 326 u fotbalového hřiště</t>
  </si>
  <si>
    <t>převod zůst. z r. 2019</t>
  </si>
  <si>
    <t>Celkem:</t>
  </si>
  <si>
    <t>Nevyčerpané finanční prostředky z r. 2019:</t>
  </si>
  <si>
    <t>Přidělené finanční prostředky pro r. 2020:</t>
  </si>
  <si>
    <r>
      <t xml:space="preserve">r. 2014: </t>
    </r>
    <r>
      <rPr>
        <sz val="8"/>
        <rFont val="Arial"/>
        <family val="2"/>
        <charset val="238"/>
      </rPr>
      <t xml:space="preserve">ÚR, bez čerpání        </t>
    </r>
  </si>
  <si>
    <r>
      <t xml:space="preserve">r. 2009: </t>
    </r>
    <r>
      <rPr>
        <sz val="8"/>
        <rFont val="Arial"/>
        <family val="2"/>
        <charset val="238"/>
      </rPr>
      <t xml:space="preserve">zadání PD, 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                          </t>
    </r>
  </si>
  <si>
    <r>
      <t>r. 2012: ř</t>
    </r>
    <r>
      <rPr>
        <sz val="8"/>
        <rFont val="Arial"/>
        <family val="2"/>
        <charset val="238"/>
      </rPr>
      <t>ešení krytí akce, VŘ</t>
    </r>
  </si>
  <si>
    <r>
      <t xml:space="preserve">r. 2015: </t>
    </r>
    <r>
      <rPr>
        <sz val="8"/>
        <rFont val="Arial"/>
        <family val="2"/>
        <charset val="238"/>
      </rPr>
      <t>krytí 100 tis. Kč na IČ pro UR a PD + IČ pro SP, bez čerp.</t>
    </r>
  </si>
  <si>
    <r>
      <t>r. 2017:</t>
    </r>
    <r>
      <rPr>
        <sz val="8"/>
        <rFont val="Arial"/>
        <family val="2"/>
        <charset val="238"/>
      </rPr>
      <t xml:space="preserve"> PD + IČ (UR), finanční krytí 90 tis. Kč,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inf. OD 11/2017: propadlé vyjadřovačky i povolení, znovu se vyřizuje SP</t>
    </r>
  </si>
  <si>
    <r>
      <t>r. 2017-2018:</t>
    </r>
    <r>
      <rPr>
        <sz val="8"/>
        <rFont val="Arial"/>
        <family val="2"/>
        <charset val="238"/>
      </rPr>
      <t xml:space="preserve"> prověření požadavku, bez fin. krytí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</si>
  <si>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>r. 2019:</t>
    </r>
    <r>
      <rPr>
        <sz val="8"/>
        <rFont val="Arial"/>
        <family val="2"/>
        <charset val="238"/>
      </rPr>
      <t xml:space="preserve"> cesta není v majetku města, řeší se převod</t>
    </r>
  </si>
  <si>
    <r>
      <t xml:space="preserve">r. 2015 - 2016: </t>
    </r>
    <r>
      <rPr>
        <sz val="8"/>
        <rFont val="Arial"/>
        <family val="2"/>
        <charset val="238"/>
      </rPr>
      <t>přípr. akce PD + IČ (UR, SP), bez čerp.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</si>
  <si>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>: řeší se PD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</si>
  <si>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nezadána</t>
    </r>
  </si>
  <si>
    <t>1000 2212 6121 4003 0002054000000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</si>
  <si>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10"/>
        <rFont val="Arial"/>
        <family val="2"/>
        <charset val="238"/>
      </rPr>
      <t/>
    </r>
  </si>
  <si>
    <t>1042 5512 5222 4003 0005189030000</t>
  </si>
  <si>
    <t>2020 3111 5171 4003 0006013030000</t>
  </si>
  <si>
    <r>
      <t>Provozní akce OŠ + Opravy MŠ - Mladcová (</t>
    </r>
    <r>
      <rPr>
        <sz val="10"/>
        <rFont val="Arial"/>
        <family val="2"/>
        <charset val="238"/>
      </rPr>
      <t>příspěvek na drobné opravy a provoz budovy, č. p. 2730)</t>
    </r>
  </si>
  <si>
    <r>
      <t>Podpora společenských aktivit v MČ</t>
    </r>
    <r>
      <rPr>
        <sz val="10"/>
        <rFont val="Arial"/>
        <family val="2"/>
        <charset val="238"/>
      </rPr>
      <t xml:space="preserve"> - neinv. dotace na akci "Hoblovačka" - Dětský den</t>
    </r>
  </si>
  <si>
    <t>4400 2219 6121 4003 0003466030000</t>
  </si>
  <si>
    <t>Vybudování chodníku z ul. Návesní do ul. Kalinová</t>
  </si>
  <si>
    <t>4400 3631 6121 4003 0001880030003</t>
  </si>
  <si>
    <t>Veřejné osvětlení, ul. Nadhumení</t>
  </si>
  <si>
    <t>Vybudování chodníku z ul. Vinohrádek ke hřbitovu</t>
  </si>
  <si>
    <t>4400 3631 6121 4003 0001880030005</t>
  </si>
  <si>
    <t>4400 2219 6121 4003 0002457030000</t>
  </si>
  <si>
    <t>4400 2212 6121 4003 0002458030000</t>
  </si>
  <si>
    <t>doplnit ORG</t>
  </si>
  <si>
    <t>1800 3745 5169 4003 0006175030000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</si>
  <si>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nacenění rekonstrukce oplocení cca 65 000 Kč</t>
    </r>
  </si>
  <si>
    <r>
      <rPr>
        <b/>
        <sz val="8"/>
        <rFont val="Arial"/>
        <family val="2"/>
        <charset val="238"/>
      </rPr>
      <t>r. 2019 inf. OŠ:</t>
    </r>
    <r>
      <rPr>
        <sz val="8"/>
        <rFont val="Arial"/>
        <family val="2"/>
        <charset val="238"/>
      </rPr>
      <t xml:space="preserve"> odhad provoz nákl. při využívání objektu cca 100 tis. Kč ročně, žádost o spoluúčast z rozp. MČ ve výši 50%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</si>
  <si>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dočerpání za energie a kontrolu plyn. kotle z r. 2019, v r. 2020 již bez příspěvku ze strany KMČ, po zaúčtování možno stáhnout zbytek do rezervy</t>
    </r>
  </si>
  <si>
    <r>
      <t>cca</t>
    </r>
    <r>
      <rPr>
        <b/>
        <sz val="10"/>
        <rFont val="Arial"/>
        <family val="2"/>
        <charset val="238"/>
      </rPr>
      <t xml:space="preserve">                                         23 809 000           </t>
    </r>
    <r>
      <rPr>
        <sz val="10"/>
        <rFont val="Arial"/>
        <family val="2"/>
        <charset val="238"/>
      </rPr>
      <t xml:space="preserve"> realizace</t>
    </r>
  </si>
  <si>
    <r>
      <t xml:space="preserve">r. 2020: </t>
    </r>
    <r>
      <rPr>
        <sz val="8"/>
        <rFont val="Arial"/>
        <family val="2"/>
        <charset val="238"/>
      </rPr>
      <t>předpoklad realizace v r. 2021</t>
    </r>
  </si>
  <si>
    <r>
      <t xml:space="preserve">r. 2016: </t>
    </r>
    <r>
      <rPr>
        <sz val="8"/>
        <rFont val="Arial"/>
        <family val="2"/>
        <charset val="238"/>
      </rPr>
      <t>pokr. v přípravě, čerp. 20 632 Kč</t>
    </r>
  </si>
  <si>
    <r>
      <t xml:space="preserve">r. 2010: </t>
    </r>
    <r>
      <rPr>
        <sz val="8"/>
        <rFont val="Arial"/>
        <family val="2"/>
        <charset val="238"/>
      </rPr>
      <t>PD - majetkopr. jedn. 38 400 Kč</t>
    </r>
  </si>
  <si>
    <r>
      <t xml:space="preserve">r. 2011: </t>
    </r>
    <r>
      <rPr>
        <sz val="8"/>
        <rFont val="Arial"/>
        <family val="2"/>
        <charset val="238"/>
      </rPr>
      <t>čerpání za PD pro majetkové vztahy 20 000 Kč (akce č. 1/2011)</t>
    </r>
  </si>
  <si>
    <r>
      <t xml:space="preserve">r. 2012: </t>
    </r>
    <r>
      <rPr>
        <sz val="8"/>
        <rFont val="Arial"/>
        <family val="2"/>
        <charset val="238"/>
      </rPr>
      <t>studie 20 000 Kč (změna varianty z důvodu majetkopr. vztahů)</t>
    </r>
  </si>
  <si>
    <r>
      <t xml:space="preserve">r. 2013: </t>
    </r>
    <r>
      <rPr>
        <sz val="8"/>
        <rFont val="Arial"/>
        <family val="2"/>
        <charset val="238"/>
      </rPr>
      <t>zprac. PD pro ÚR, probíhá ÚŘ, čerp. 19 600 Kč</t>
    </r>
  </si>
  <si>
    <r>
      <t xml:space="preserve">r. 2015: </t>
    </r>
    <r>
      <rPr>
        <sz val="8"/>
        <rFont val="Arial"/>
        <family val="2"/>
        <charset val="238"/>
      </rPr>
      <t>čerp. PD za ÚR 82 000 Kč, krytí 100 000 Kč na IČ pro UR a PD+IČ pro SP</t>
    </r>
  </si>
  <si>
    <r>
      <t xml:space="preserve">r. 2017: </t>
    </r>
    <r>
      <rPr>
        <sz val="8"/>
        <rFont val="Arial"/>
        <family val="2"/>
        <charset val="238"/>
      </rPr>
      <t>změna UR (odvodnění, soukr. pozemky), DSP, DPS, čerp. 46 262 Kč</t>
    </r>
  </si>
  <si>
    <r>
      <t xml:space="preserve">r. 2018: </t>
    </r>
    <r>
      <rPr>
        <sz val="8"/>
        <rFont val="Arial"/>
        <family val="2"/>
        <charset val="238"/>
      </rPr>
      <t>vyřízení SP, VŘ, krytí z rozp. MČ 1,59 mil. Kč + z rozp. SMZ 9,497 mil. Kč, čerp. 89 270 Kč</t>
    </r>
  </si>
  <si>
    <r>
      <t xml:space="preserve">r. 2010: </t>
    </r>
    <r>
      <rPr>
        <sz val="8"/>
        <rFont val="Arial"/>
        <family val="2"/>
        <charset val="238"/>
      </rPr>
      <t xml:space="preserve">PD pro ÚR 100 000 Kč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</si>
  <si>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r. 2011: </t>
    </r>
    <r>
      <rPr>
        <sz val="8"/>
        <rFont val="Arial"/>
        <family val="2"/>
        <charset val="238"/>
      </rPr>
      <t>PD pro SP - 74 000 Kč, PD pro realizaci 97 000 Kč (akce č. 3/2011); je vyřízeno SP</t>
    </r>
  </si>
  <si>
    <r>
      <t>r. 2013:</t>
    </r>
    <r>
      <rPr>
        <sz val="8"/>
        <rFont val="Arial"/>
        <family val="2"/>
        <charset val="238"/>
      </rPr>
      <t xml:space="preserve"> I. etapa (krytí SMZ 3 mil. Kč + krytí z fin. MČ 991 tis. Kč) část. čerp. 682 000 Kč</t>
    </r>
  </si>
  <si>
    <r>
      <t xml:space="preserve">r. 2014: </t>
    </r>
    <r>
      <rPr>
        <sz val="8"/>
        <rFont val="Arial"/>
        <family val="2"/>
        <charset val="238"/>
      </rPr>
      <t>proúčt. fakt. 310 000 Kč (I. etapa); ÚR pro II. etapu (čerpání 54 000 Kč)</t>
    </r>
  </si>
  <si>
    <r>
      <t xml:space="preserve">r. 2016: </t>
    </r>
    <r>
      <rPr>
        <sz val="8"/>
        <rFont val="Arial"/>
        <family val="2"/>
        <charset val="238"/>
      </rPr>
      <t>PD + IČ (UR, SP), čerp. 20 000 Kč</t>
    </r>
  </si>
  <si>
    <r>
      <t xml:space="preserve">r. 2017: </t>
    </r>
    <r>
      <rPr>
        <sz val="8"/>
        <rFont val="Arial"/>
        <family val="2"/>
        <charset val="238"/>
      </rPr>
      <t xml:space="preserve">v RMZ 2.5.2017 schv. uzavření sml. o dílo na vypr. PD (DUR, DSP, DPS), IČ, inf. OD 11/2017: provádí se PD, čerp. 64 907 Kč    </t>
    </r>
  </si>
  <si>
    <r>
      <t xml:space="preserve">r. 2019: </t>
    </r>
    <r>
      <rPr>
        <sz val="8"/>
        <rFont val="Arial"/>
        <family val="2"/>
        <charset val="238"/>
      </rPr>
      <t>běží PD + vyjadřovačky, navýšení odhadu ceny realizace vč. komunikace a přeložek sítí z pův. 6 mil. Kč na 24 mil. Kč, přepracování PD pouze na vybudování chodníku, čerp. 130 000 Kč</t>
    </r>
  </si>
  <si>
    <r>
      <t xml:space="preserve">r. 2018: </t>
    </r>
    <r>
      <rPr>
        <sz val="8"/>
        <rFont val="Arial"/>
        <family val="2"/>
        <charset val="238"/>
      </rPr>
      <t>zpracovává se PD, čerp. 138 300 Kč</t>
    </r>
  </si>
  <si>
    <r>
      <t xml:space="preserve">r. 2018: </t>
    </r>
    <r>
      <rPr>
        <sz val="8"/>
        <rFont val="Arial"/>
        <family val="2"/>
        <charset val="238"/>
      </rPr>
      <t>znovu ve vyřizování SP</t>
    </r>
  </si>
  <si>
    <r>
      <t>r. 2019:</t>
    </r>
    <r>
      <rPr>
        <sz val="8"/>
        <rFont val="Arial"/>
        <family val="2"/>
        <charset val="238"/>
      </rPr>
      <t xml:space="preserve"> SP vydáno, realizace možná, v r. 2019 nebylo realizováno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</si>
  <si>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příprava PD, předpoklad real. cca 76 000 Kč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</si>
  <si>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rekultivace parčíku naproti Kyklopa (firma Najman) 30.000 Kč, výsadba vánočního stromu vč. 1. roku 2leté povýsadbové péče 25 000 Kč (2. rok povýsadbové péče 5 000 Kč zahrnout do priorit 2021), přesun realizace do r. 2020, bez čerp.</t>
    </r>
  </si>
  <si>
    <r>
      <t xml:space="preserve">cca </t>
    </r>
    <r>
      <rPr>
        <b/>
        <sz val="10"/>
        <rFont val="Arial"/>
        <family val="2"/>
        <charset val="238"/>
      </rPr>
      <t xml:space="preserve">                                 24 000 000                   </t>
    </r>
    <r>
      <rPr>
        <sz val="10"/>
        <rFont val="Arial"/>
        <family val="2"/>
        <charset val="238"/>
      </rPr>
      <t xml:space="preserve"> realizace vč. komunikace a přeložek sítí</t>
    </r>
  </si>
  <si>
    <t xml:space="preserve">PD, IČ  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</si>
  <si>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příprava PD, stávající fin. krytí ponechat, násl. bude upřesněno</t>
    </r>
  </si>
  <si>
    <t>PD, realizace</t>
  </si>
  <si>
    <r>
      <t xml:space="preserve">r. 2009: </t>
    </r>
    <r>
      <rPr>
        <sz val="8"/>
        <rFont val="Arial"/>
        <family val="2"/>
        <charset val="238"/>
      </rPr>
      <t xml:space="preserve">zadání PD; </t>
    </r>
    <r>
      <rPr>
        <b/>
        <sz val="8"/>
        <rFont val="Arial"/>
        <family val="2"/>
        <charset val="238"/>
      </rPr>
      <t xml:space="preserve">r. 2010: </t>
    </r>
    <r>
      <rPr>
        <sz val="8"/>
        <rFont val="Arial"/>
        <family val="2"/>
        <charset val="238"/>
      </rPr>
      <t xml:space="preserve">PD pro ÚR 25 tis. Kč; </t>
    </r>
    <r>
      <rPr>
        <b/>
        <sz val="8"/>
        <rFont val="Arial"/>
        <family val="2"/>
        <charset val="238"/>
      </rPr>
      <t>r. 2011:</t>
    </r>
    <r>
      <rPr>
        <sz val="8"/>
        <rFont val="Arial"/>
        <family val="2"/>
        <charset val="238"/>
      </rPr>
      <t xml:space="preserve"> geol. posudek 27 tis. Kč,  čerpání za IČ pro ÚR 10 tis. Kč </t>
    </r>
    <r>
      <rPr>
        <i/>
        <sz val="8"/>
        <rFont val="Arial"/>
        <family val="2"/>
        <charset val="238"/>
      </rPr>
      <t xml:space="preserve">(akce č. 2/2011) </t>
    </r>
    <r>
      <rPr>
        <b/>
        <sz val="8"/>
        <rFont val="Arial"/>
        <family val="2"/>
        <charset val="238"/>
      </rPr>
      <t>r. 2012:</t>
    </r>
    <r>
      <rPr>
        <sz val="8"/>
        <rFont val="Arial"/>
        <family val="2"/>
        <charset val="238"/>
      </rPr>
      <t xml:space="preserve"> PD + IČ pro SP, vydáno SP, čerp. 50 tis. Kč; </t>
    </r>
    <r>
      <rPr>
        <b/>
        <sz val="8"/>
        <rFont val="Arial"/>
        <family val="2"/>
        <charset val="238"/>
      </rPr>
      <t xml:space="preserve">r. 2013: </t>
    </r>
    <r>
      <rPr>
        <sz val="8"/>
        <rFont val="Arial"/>
        <family val="2"/>
        <charset val="238"/>
      </rPr>
      <t xml:space="preserve">čerp. 10 tis. Kč; </t>
    </r>
    <r>
      <rPr>
        <b/>
        <sz val="8"/>
        <rFont val="Arial"/>
        <family val="2"/>
        <charset val="238"/>
      </rPr>
      <t xml:space="preserve">r. 2015: </t>
    </r>
    <r>
      <rPr>
        <sz val="8"/>
        <rFont val="Arial"/>
        <family val="2"/>
        <charset val="238"/>
      </rPr>
      <t xml:space="preserve">v 01/2015 proběhlo jednání SMZ a ŘSZK o spolufinancování této akce, je třeba zpracovat PD - krytí 50 tis. Kč, v r. 2015 bez čerp.; </t>
    </r>
    <r>
      <rPr>
        <b/>
        <sz val="8"/>
        <rFont val="Arial"/>
        <family val="2"/>
        <charset val="238"/>
      </rPr>
      <t>r. 2016:</t>
    </r>
    <r>
      <rPr>
        <sz val="8"/>
        <rFont val="Arial"/>
        <family val="2"/>
        <charset val="238"/>
      </rPr>
      <t xml:space="preserve"> příprava akce, PD + IČ (UR, SP), zadáno 70 tis. Kč, čerp. 19.800,-- Kč; </t>
    </r>
    <r>
      <rPr>
        <b/>
        <sz val="8"/>
        <rFont val="Arial"/>
        <family val="2"/>
        <charset val="238"/>
      </rPr>
      <t>r. 2017: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havarijní stav</t>
    </r>
    <r>
      <rPr>
        <sz val="8"/>
        <rFont val="Arial"/>
        <family val="2"/>
        <charset val="238"/>
      </rPr>
      <t xml:space="preserve">, akce připravena k realizaci, vydáno UR, SP, čerp. 49.600 Kč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r. 2018-2019: </t>
    </r>
    <r>
      <rPr>
        <sz val="8"/>
        <rFont val="Arial"/>
        <family val="2"/>
        <charset val="238"/>
      </rPr>
      <t>akce není fin. kryta, požadavek na finance zamítnut</t>
    </r>
  </si>
  <si>
    <r>
      <t xml:space="preserve">r. 2019: </t>
    </r>
    <r>
      <rPr>
        <sz val="8"/>
        <rFont val="Arial"/>
        <family val="2"/>
        <charset val="238"/>
      </rPr>
      <t>VŘ zrušeno,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odloženo vzhledem k navýšení ceny realizace z 15,5 mil. Kč na cca 23,809 mil. Kč, bez krytí ze strany SMZ, čerp. 126 050 Kč za PD vč. IČ</t>
    </r>
  </si>
  <si>
    <r>
      <t xml:space="preserve">KMČ vyčleňuje        </t>
    </r>
    <r>
      <rPr>
        <b/>
        <sz val="10"/>
        <rFont val="Arial"/>
        <family val="2"/>
        <charset val="238"/>
      </rPr>
      <t>5 000</t>
    </r>
  </si>
  <si>
    <r>
      <t xml:space="preserve">Inf. 10/2014: v přípravě PD + IČ </t>
    </r>
    <r>
      <rPr>
        <sz val="8"/>
        <rFont val="Arial"/>
        <family val="2"/>
        <charset val="238"/>
      </rPr>
      <t>(v r. 2014 čerp. 43 tis. Kč, akce pozastavena),</t>
    </r>
    <r>
      <rPr>
        <b/>
        <sz val="8"/>
        <rFont val="Arial"/>
        <family val="2"/>
        <charset val="238"/>
      </rPr>
      <t xml:space="preserve"> r. 2015 - 2019:</t>
    </r>
    <r>
      <rPr>
        <sz val="8"/>
        <rFont val="Arial"/>
        <family val="2"/>
        <charset val="238"/>
      </rPr>
      <t xml:space="preserve"> akce pozastavena, stav trvá</t>
    </r>
    <r>
      <rPr>
        <sz val="8"/>
        <color indexed="56"/>
        <rFont val="Arial"/>
        <family val="2"/>
        <charset val="238"/>
      </rPr>
      <t xml:space="preserve">                                               </t>
    </r>
  </si>
  <si>
    <t>1042 6171 5175 4003 0006069030121</t>
  </si>
  <si>
    <t>nový ORG</t>
  </si>
  <si>
    <t>6.</t>
  </si>
  <si>
    <r>
      <t xml:space="preserve">KMČ vyčleňuje     </t>
    </r>
    <r>
      <rPr>
        <b/>
        <sz val="10"/>
        <rFont val="Arial"/>
        <family val="2"/>
        <charset val="238"/>
      </rPr>
      <t xml:space="preserve"> 50 000</t>
    </r>
  </si>
  <si>
    <r>
      <t xml:space="preserve">KMČ vyčleňuje     </t>
    </r>
    <r>
      <rPr>
        <b/>
        <sz val="10"/>
        <rFont val="Arial"/>
        <family val="2"/>
        <charset val="238"/>
      </rPr>
      <t xml:space="preserve"> 30 000</t>
    </r>
  </si>
  <si>
    <t>Podpora společenských aktivit v MČ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</si>
  <si>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</si>
  <si>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Čerpání             k 25.5.2020      (v Kč)</t>
  </si>
  <si>
    <t>Čerpáno k 25.5.2020</t>
  </si>
  <si>
    <t>7.</t>
  </si>
  <si>
    <t>Kryto k 1.6.2020</t>
  </si>
  <si>
    <r>
      <t xml:space="preserve">Kryto rozpočtem             k 1.6.2020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         (v Kč)</t>
    </r>
  </si>
  <si>
    <t>OKaPP</t>
  </si>
  <si>
    <t>Akce, které není možno hradit z přid. fin. prostředků (vysoké náklady, akce legislativně připravena, KMČ požaduje akci zařadit do investic SMZ)</t>
  </si>
  <si>
    <r>
      <t xml:space="preserve">r. 2020: </t>
    </r>
    <r>
      <rPr>
        <sz val="8"/>
        <rFont val="Arial"/>
        <family val="2"/>
        <charset val="238"/>
      </rPr>
      <t>v řešení zrušení výpůjčky v trase plán. chodníku, následně zpracování PD pro chodník, 6/2020: v řešení varianta chodníku po pravé straně a zúžení cesty s menšími náklady na přeložky, krytí 300 000 Kč na zpracování PD</t>
    </r>
  </si>
  <si>
    <r>
      <t xml:space="preserve">r. 2020: </t>
    </r>
    <r>
      <rPr>
        <sz val="8"/>
        <rFont val="Arial"/>
        <family val="2"/>
        <charset val="238"/>
      </rPr>
      <t>realizace do 31. 7. 2020, cca 45 000 Kč</t>
    </r>
  </si>
  <si>
    <r>
      <t>r. 2020:</t>
    </r>
    <r>
      <rPr>
        <sz val="8"/>
        <rFont val="Arial"/>
        <family val="2"/>
        <charset val="238"/>
      </rPr>
      <t xml:space="preserve"> zrušeno, realizace se odkládá do vyřešení majetko-pr. vztahů</t>
    </r>
  </si>
  <si>
    <t>pozastaveno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</si>
  <si>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objednáno zpracování PD s termínem zpracování do 3/2021, požadavek na zpracování PD v r. 2020</t>
    </r>
  </si>
  <si>
    <r>
      <t xml:space="preserve">r. 2012: </t>
    </r>
    <r>
      <rPr>
        <sz val="8"/>
        <rFont val="Arial"/>
        <family val="2"/>
        <charset val="238"/>
      </rPr>
      <t xml:space="preserve">zprac. studie - čerp. 20 tis. Kč, nacenění PD (DSP) vč. IČ 100 tis. Kč                                                                                                                                                                     r. </t>
    </r>
    <r>
      <rPr>
        <b/>
        <sz val="8"/>
        <rFont val="Arial"/>
        <family val="2"/>
        <charset val="238"/>
      </rPr>
      <t xml:space="preserve">2013: akce není rozp. kryta, KMČ se nebude na akci dále podílet - </t>
    </r>
    <r>
      <rPr>
        <b/>
        <u/>
        <sz val="8"/>
        <rFont val="Arial"/>
        <family val="2"/>
        <charset val="238"/>
      </rPr>
      <t>MK je na k. ú. Zlín a k. ú. Prštné - vzhledem k předpokl. fin. náročnosti KMČ požaduje zařadit do rozp. SMZ,</t>
    </r>
    <r>
      <rPr>
        <b/>
        <sz val="8"/>
        <color rgb="FFFF0000"/>
        <rFont val="Arial"/>
        <family val="2"/>
        <charset val="238"/>
      </rPr>
      <t xml:space="preserve"> </t>
    </r>
  </si>
  <si>
    <t>8.</t>
  </si>
  <si>
    <t>9.</t>
  </si>
  <si>
    <r>
      <t>Veřejné osvětlení, ul. Přední</t>
    </r>
    <r>
      <rPr>
        <sz val="10"/>
        <color indexed="12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3 ks bodů VO)</t>
    </r>
  </si>
  <si>
    <r>
      <t xml:space="preserve">Veřejné osvětlení, u nového spojovacího chodníku, ul. Návesní - Úlehla </t>
    </r>
    <r>
      <rPr>
        <sz val="10"/>
        <rFont val="Arial"/>
        <family val="2"/>
        <charset val="238"/>
      </rPr>
      <t>(2 ks bodů VO)</t>
    </r>
  </si>
  <si>
    <t xml:space="preserve">Veřejné osvětlení, ul. U Hřiště (1 ks bodů VO) </t>
  </si>
  <si>
    <r>
      <t xml:space="preserve">Oprava chodníku ul. Návesní - Stráně, </t>
    </r>
    <r>
      <rPr>
        <sz val="10"/>
        <rFont val="Arial"/>
        <family val="2"/>
        <charset val="238"/>
      </rPr>
      <t>vč. osazení zábradlí</t>
    </r>
  </si>
  <si>
    <t>10.</t>
  </si>
  <si>
    <t>11.</t>
  </si>
  <si>
    <t>Realizace sond na MK ul. Stráně a Frant. Bartoše vč. vypracování posudků na návrh na rekonstrukci MK</t>
  </si>
  <si>
    <t xml:space="preserve">Oprava kapličky ul. Návesní </t>
  </si>
  <si>
    <t>12.</t>
  </si>
  <si>
    <r>
      <t xml:space="preserve">r. 2020: </t>
    </r>
    <r>
      <rPr>
        <sz val="8"/>
        <rFont val="Arial"/>
        <family val="2"/>
        <charset val="238"/>
      </rPr>
      <t>zrealizováno,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krytí na akci bude předloženo ke schválení do RMZ 29.6.2020</t>
    </r>
  </si>
  <si>
    <r>
      <t xml:space="preserve">r. 2020: </t>
    </r>
    <r>
      <rPr>
        <sz val="8"/>
        <rFont val="Arial"/>
        <family val="2"/>
        <charset val="238"/>
      </rPr>
      <t>realizace TS Zlín</t>
    </r>
  </si>
  <si>
    <r>
      <t xml:space="preserve">r. 2020: </t>
    </r>
    <r>
      <rPr>
        <sz val="8"/>
        <rFont val="Arial"/>
        <family val="2"/>
        <charset val="238"/>
      </rPr>
      <t>nacenění 30 000 Kč, realizace TS Zlín</t>
    </r>
  </si>
  <si>
    <r>
      <t xml:space="preserve">r. 2020: </t>
    </r>
    <r>
      <rPr>
        <sz val="8"/>
        <rFont val="Arial"/>
        <family val="2"/>
        <charset val="238"/>
      </rPr>
      <t>oprava chodníku dosypáním frakce drtě, realizace TS Zlín</t>
    </r>
  </si>
  <si>
    <r>
      <t>Oprava krajnic MK ul. Stráně od ulice Jalovčí kolem ulic Jahodová, Kalinová a křižovatka u Dubu</t>
    </r>
    <r>
      <rPr>
        <sz val="10"/>
        <rFont val="Arial"/>
        <family val="2"/>
        <charset val="238"/>
      </rPr>
      <t xml:space="preserve"> (Stráně, Zbožensko, pod Mladcovou ve směru na Zlín, Prštné)</t>
    </r>
  </si>
  <si>
    <t>Oprava zpevněné stezky ul. L. Košuta</t>
  </si>
  <si>
    <r>
      <t xml:space="preserve">r. 2010-2011: </t>
    </r>
    <r>
      <rPr>
        <sz val="8"/>
        <rFont val="Arial"/>
        <family val="2"/>
        <charset val="238"/>
      </rPr>
      <t xml:space="preserve">zadání a zprac. PD; </t>
    </r>
    <r>
      <rPr>
        <b/>
        <sz val="8"/>
        <rFont val="Arial"/>
        <family val="2"/>
        <charset val="238"/>
      </rPr>
      <t xml:space="preserve">r. 2012: </t>
    </r>
    <r>
      <rPr>
        <sz val="8"/>
        <rFont val="Arial"/>
        <family val="2"/>
        <charset val="238"/>
      </rPr>
      <t xml:space="preserve">čerpání za PD cca 40 tis. Kč, odhad IČ, SP 16 tis. Kč, geol. posudek 12 tis. Kč, VŘ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r</t>
    </r>
    <r>
      <rPr>
        <b/>
        <sz val="8"/>
        <rFont val="Arial"/>
        <family val="2"/>
        <charset val="238"/>
      </rPr>
      <t xml:space="preserve">. 2013: </t>
    </r>
    <r>
      <rPr>
        <sz val="8"/>
        <rFont val="Arial"/>
        <family val="2"/>
        <charset val="238"/>
      </rPr>
      <t xml:space="preserve">probíhá SP, čerp. 12 tis. Kč; </t>
    </r>
    <r>
      <rPr>
        <b/>
        <sz val="8"/>
        <rFont val="Arial"/>
        <family val="2"/>
        <charset val="238"/>
      </rPr>
      <t xml:space="preserve">r. 2014: </t>
    </r>
    <r>
      <rPr>
        <sz val="8"/>
        <rFont val="Arial"/>
        <family val="2"/>
        <charset val="238"/>
      </rPr>
      <t xml:space="preserve">bez čerp.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r. 2015: </t>
    </r>
    <r>
      <rPr>
        <sz val="8"/>
        <rFont val="Arial"/>
        <family val="2"/>
        <charset val="238"/>
      </rPr>
      <t>čerp. 4 tis. Kč po vydání SP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dětské hřiště                    500 000 Kč, zpev. plochy, stolní tenis, lavičky                       300 000 Kč, víceúč. hřiště 1 250 000 Kč</t>
    </r>
    <r>
      <rPr>
        <b/>
        <sz val="8"/>
        <rFont val="Arial"/>
        <family val="2"/>
        <charset val="238"/>
      </rPr>
      <t xml:space="preserve">, akce není rozp. kryta; možná etapizace; MČ se dále nebude na akci fin. podílet                                                                     </t>
    </r>
  </si>
  <si>
    <r>
      <t xml:space="preserve">r. 2020: </t>
    </r>
    <r>
      <rPr>
        <sz val="8"/>
        <rFont val="Arial"/>
        <family val="2"/>
        <charset val="238"/>
      </rPr>
      <t>přeložení dlažby 30/30, nové obrubníky (chodník  cca 50m) + instalace nového zábradlí, realizace TS Zlín</t>
    </r>
  </si>
  <si>
    <r>
      <t xml:space="preserve">r. 2013: </t>
    </r>
    <r>
      <rPr>
        <sz val="8"/>
        <rFont val="Arial"/>
        <family val="2"/>
        <charset val="238"/>
      </rPr>
      <t xml:space="preserve">PD pro ÚR a SP, vydáno ÚR, probíhá stavební řízení, čerp. 20 tis. Kč, </t>
    </r>
    <r>
      <rPr>
        <b/>
        <sz val="8"/>
        <rFont val="Arial"/>
        <family val="2"/>
        <charset val="238"/>
      </rPr>
      <t xml:space="preserve"> r. 2014 - 2019:</t>
    </r>
    <r>
      <rPr>
        <sz val="8"/>
        <rFont val="Arial"/>
        <family val="2"/>
        <charset val="238"/>
      </rPr>
      <t xml:space="preserve"> akce bez fin. krytí</t>
    </r>
  </si>
  <si>
    <t>Hlasování: Pro: 7 Proti:1</t>
  </si>
  <si>
    <r>
      <t xml:space="preserve">r. 2020: </t>
    </r>
    <r>
      <rPr>
        <sz val="8"/>
        <rFont val="Arial"/>
        <family val="2"/>
        <charset val="238"/>
      </rPr>
      <t>v řešení umístění VO na sloup E.ON, předpoklad realizace, 6/2020: zpracování TD pro posouzení realizovatelnosti, hotovo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</si>
  <si>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rekultivace parčíku naproti Kyklopa a výsadby vánočního stromu, </t>
    </r>
    <r>
      <rPr>
        <b/>
        <sz val="8"/>
        <rFont val="Arial"/>
        <family val="2"/>
        <charset val="238"/>
      </rPr>
      <t>Hlasování: všichni chtějí znát rozpočet rekultivace</t>
    </r>
    <r>
      <rPr>
        <sz val="8"/>
        <rFont val="Arial"/>
        <family val="2"/>
        <charset val="238"/>
      </rPr>
      <t xml:space="preserve"> </t>
    </r>
  </si>
  <si>
    <r>
      <t xml:space="preserve">r. 2020: </t>
    </r>
    <r>
      <rPr>
        <sz val="8"/>
        <rFont val="Arial"/>
        <family val="2"/>
        <charset val="238"/>
      </rPr>
      <t xml:space="preserve">nacenění cca 28 000 Kč </t>
    </r>
    <r>
      <rPr>
        <b/>
        <sz val="8"/>
        <rFont val="Arial"/>
        <family val="2"/>
        <charset val="238"/>
      </rPr>
      <t>Hlasování: Pro: všichni</t>
    </r>
  </si>
  <si>
    <t>Hlasování: Pro: 7 Proti:0 Zdržel:1</t>
  </si>
  <si>
    <t>Hlasování: Pro: 8</t>
  </si>
  <si>
    <t>Hlasování: Pro: 8, Pozn. Čištění žlabů</t>
  </si>
  <si>
    <t>Hlasování: Pro: 7 Proti:0 Zdržel:1, Pozn. Jahodová 491 výtluk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</si>
</sst>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K_č"/>
    <numFmt numFmtId="165" formatCode="#,##0\ &quot;Kč&quot;"/>
    <numFmt numFmtId="166" formatCode="#,##0_ ;[Red]\-#,##0\ "/>
  </numFmts>
  <fonts count="2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8" fillId="2" borderId="1" xfId="0" applyFont="1" applyFill="1" applyBorder="1" applyAlignment="1"/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9" fillId="2" borderId="4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0" fontId="0" fillId="2" borderId="0" xfId="0" applyFill="1" applyBorder="1"/>
    <xf numFmtId="0" fontId="0" fillId="2" borderId="5" xfId="0" applyFill="1" applyBorder="1"/>
    <xf numFmtId="0" fontId="2" fillId="2" borderId="6" xfId="0" applyFont="1" applyFill="1" applyBorder="1" applyAlignment="1"/>
    <xf numFmtId="0" fontId="6" fillId="2" borderId="7" xfId="0" applyFont="1" applyFill="1" applyBorder="1" applyAlignment="1">
      <alignment wrapText="1"/>
    </xf>
    <xf numFmtId="0" fontId="5" fillId="2" borderId="7" xfId="0" applyFont="1" applyFill="1" applyBorder="1" applyAlignment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2" fillId="3" borderId="18" xfId="0" applyNumberFormat="1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2" fillId="3" borderId="15" xfId="0" applyNumberFormat="1" applyFont="1" applyFill="1" applyBorder="1" applyAlignment="1">
      <alignment horizontal="left" vertical="center" wrapText="1" shrinkToFi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  <protection locked="0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3" fontId="18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10" fillId="2" borderId="14" xfId="0" applyNumberFormat="1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3" fontId="0" fillId="3" borderId="17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 applyProtection="1">
      <alignment horizontal="left" vertical="center" wrapText="1"/>
      <protection locked="0"/>
    </xf>
    <xf numFmtId="0" fontId="12" fillId="3" borderId="34" xfId="0" applyFont="1" applyFill="1" applyBorder="1" applyAlignment="1" applyProtection="1">
      <alignment horizontal="left" vertical="center" wrapText="1"/>
      <protection locked="0"/>
    </xf>
    <xf numFmtId="3" fontId="3" fillId="3" borderId="17" xfId="0" applyNumberFormat="1" applyFont="1" applyFill="1" applyBorder="1" applyAlignment="1">
      <alignment horizontal="center" vertical="center" wrapText="1"/>
    </xf>
    <xf numFmtId="0" fontId="12" fillId="3" borderId="35" xfId="0" applyNumberFormat="1" applyFont="1" applyFill="1" applyBorder="1" applyAlignment="1">
      <alignment horizontal="left" vertical="center" wrapText="1"/>
    </xf>
    <xf numFmtId="0" fontId="12" fillId="3" borderId="34" xfId="0" applyNumberFormat="1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3" fontId="23" fillId="3" borderId="17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left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49" fontId="0" fillId="4" borderId="17" xfId="0" applyNumberFormat="1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0" fontId="12" fillId="6" borderId="34" xfId="0" applyFont="1" applyFill="1" applyBorder="1" applyAlignment="1" applyProtection="1">
      <alignment horizontal="left" vertical="center" wrapText="1"/>
      <protection locked="0"/>
    </xf>
    <xf numFmtId="0" fontId="10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left" vertical="center" wrapText="1"/>
    </xf>
    <xf numFmtId="166" fontId="23" fillId="3" borderId="20" xfId="0" applyNumberFormat="1" applyFont="1" applyFill="1" applyBorder="1" applyAlignment="1">
      <alignment horizontal="center" vertical="center" wrapText="1"/>
    </xf>
    <xf numFmtId="166" fontId="23" fillId="3" borderId="1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4" fontId="18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3" borderId="36" xfId="0" applyNumberFormat="1" applyFont="1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49" fontId="1" fillId="3" borderId="30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10" fillId="3" borderId="36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0" fillId="0" borderId="2" xfId="0" applyBorder="1" applyAlignment="1"/>
    <xf numFmtId="0" fontId="10" fillId="6" borderId="32" xfId="0" applyNumberFormat="1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1" fillId="3" borderId="36" xfId="0" applyNumberFormat="1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/>
    </xf>
    <xf numFmtId="3" fontId="0" fillId="3" borderId="32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/>
    <xf numFmtId="0" fontId="0" fillId="0" borderId="0" xfId="0" applyAlignment="1"/>
    <xf numFmtId="4" fontId="1" fillId="3" borderId="3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52" zoomScaleNormal="100" workbookViewId="0">
      <selection activeCell="I55" sqref="I55"/>
    </sheetView>
  </sheetViews>
  <sheetFormatPr defaultRowHeight="12.75" x14ac:dyDescent="0.2"/>
  <cols>
    <col min="1" max="1" width="5.140625" style="1" customWidth="1"/>
    <col min="2" max="2" width="36.28515625" style="1" customWidth="1"/>
    <col min="3" max="3" width="8.28515625" customWidth="1"/>
    <col min="4" max="4" width="12.140625" style="1" customWidth="1"/>
    <col min="5" max="5" width="11.5703125" customWidth="1"/>
    <col min="6" max="6" width="11.7109375" customWidth="1"/>
    <col min="7" max="7" width="10.7109375" customWidth="1"/>
    <col min="8" max="8" width="42.140625" customWidth="1"/>
  </cols>
  <sheetData>
    <row r="1" spans="1:8" s="2" customFormat="1" ht="26.25" customHeight="1" x14ac:dyDescent="0.35">
      <c r="A1" s="3" t="s">
        <v>57</v>
      </c>
      <c r="B1" s="4"/>
      <c r="C1" s="5"/>
      <c r="D1" s="5"/>
      <c r="E1" s="6"/>
      <c r="F1" s="7"/>
      <c r="G1" s="7"/>
      <c r="H1" s="8"/>
    </row>
    <row r="2" spans="1:8" s="2" customFormat="1" ht="20.25" customHeight="1" x14ac:dyDescent="0.25">
      <c r="A2" s="9" t="s">
        <v>67</v>
      </c>
      <c r="B2" s="10"/>
      <c r="C2" s="11"/>
      <c r="D2" s="11"/>
      <c r="E2" s="178">
        <v>1548000</v>
      </c>
      <c r="F2" s="179"/>
      <c r="G2" s="12"/>
      <c r="H2" s="13"/>
    </row>
    <row r="3" spans="1:8" s="2" customFormat="1" ht="20.25" customHeight="1" x14ac:dyDescent="0.25">
      <c r="A3" s="9" t="s">
        <v>66</v>
      </c>
      <c r="B3" s="10"/>
      <c r="C3" s="11"/>
      <c r="D3" s="11"/>
      <c r="E3" s="178">
        <v>3011000</v>
      </c>
      <c r="F3" s="179"/>
      <c r="G3" s="12"/>
      <c r="H3" s="13"/>
    </row>
    <row r="4" spans="1:8" s="2" customFormat="1" ht="20.25" customHeight="1" x14ac:dyDescent="0.3">
      <c r="A4" s="14" t="s">
        <v>65</v>
      </c>
      <c r="B4" s="15"/>
      <c r="C4" s="16"/>
      <c r="D4" s="16"/>
      <c r="E4" s="178">
        <f>SUM(E2:F3)</f>
        <v>4559000</v>
      </c>
      <c r="F4" s="179"/>
      <c r="G4" s="17"/>
      <c r="H4" s="18"/>
    </row>
    <row r="5" spans="1:8" s="2" customFormat="1" ht="63" customHeight="1" thickBot="1" x14ac:dyDescent="0.25">
      <c r="A5" s="19" t="s">
        <v>5</v>
      </c>
      <c r="B5" s="20" t="s">
        <v>58</v>
      </c>
      <c r="C5" s="21" t="s">
        <v>4</v>
      </c>
      <c r="D5" s="22" t="s">
        <v>37</v>
      </c>
      <c r="E5" s="22" t="s">
        <v>138</v>
      </c>
      <c r="F5" s="22" t="s">
        <v>134</v>
      </c>
      <c r="G5" s="22" t="s">
        <v>59</v>
      </c>
      <c r="H5" s="23" t="s">
        <v>6</v>
      </c>
    </row>
    <row r="6" spans="1:8" s="2" customFormat="1" ht="13.5" thickTop="1" x14ac:dyDescent="0.2">
      <c r="A6" s="163" t="s">
        <v>14</v>
      </c>
      <c r="B6" s="173" t="s">
        <v>88</v>
      </c>
      <c r="C6" s="174" t="s">
        <v>55</v>
      </c>
      <c r="D6" s="175" t="s">
        <v>97</v>
      </c>
      <c r="E6" s="176">
        <v>1375000</v>
      </c>
      <c r="F6" s="180">
        <v>0</v>
      </c>
      <c r="G6" s="170" t="s">
        <v>56</v>
      </c>
      <c r="H6" s="82" t="s">
        <v>69</v>
      </c>
    </row>
    <row r="7" spans="1:8" s="2" customFormat="1" x14ac:dyDescent="0.2">
      <c r="A7" s="166"/>
      <c r="B7" s="152"/>
      <c r="C7" s="160"/>
      <c r="D7" s="150"/>
      <c r="E7" s="150"/>
      <c r="F7" s="150"/>
      <c r="G7" s="171"/>
      <c r="H7" s="83" t="s">
        <v>100</v>
      </c>
    </row>
    <row r="8" spans="1:8" s="2" customFormat="1" ht="22.5" x14ac:dyDescent="0.2">
      <c r="A8" s="166"/>
      <c r="B8" s="152"/>
      <c r="C8" s="160"/>
      <c r="D8" s="150"/>
      <c r="E8" s="150"/>
      <c r="F8" s="150"/>
      <c r="G8" s="171"/>
      <c r="H8" s="83" t="s">
        <v>101</v>
      </c>
    </row>
    <row r="9" spans="1:8" s="2" customFormat="1" ht="22.5" x14ac:dyDescent="0.2">
      <c r="A9" s="166"/>
      <c r="B9" s="152"/>
      <c r="C9" s="160"/>
      <c r="D9" s="150"/>
      <c r="E9" s="150"/>
      <c r="F9" s="150"/>
      <c r="G9" s="171"/>
      <c r="H9" s="83" t="s">
        <v>102</v>
      </c>
    </row>
    <row r="10" spans="1:8" s="2" customFormat="1" x14ac:dyDescent="0.2">
      <c r="A10" s="166"/>
      <c r="B10" s="152"/>
      <c r="C10" s="160"/>
      <c r="D10" s="150"/>
      <c r="E10" s="150"/>
      <c r="F10" s="150"/>
      <c r="G10" s="171"/>
      <c r="H10" s="83" t="s">
        <v>103</v>
      </c>
    </row>
    <row r="11" spans="1:8" s="2" customFormat="1" x14ac:dyDescent="0.2">
      <c r="A11" s="166"/>
      <c r="B11" s="152"/>
      <c r="C11" s="160"/>
      <c r="D11" s="150"/>
      <c r="E11" s="150"/>
      <c r="F11" s="150"/>
      <c r="G11" s="171"/>
      <c r="H11" s="83" t="s">
        <v>68</v>
      </c>
    </row>
    <row r="12" spans="1:8" s="2" customFormat="1" ht="22.5" x14ac:dyDescent="0.2">
      <c r="A12" s="166"/>
      <c r="B12" s="152"/>
      <c r="C12" s="160"/>
      <c r="D12" s="150"/>
      <c r="E12" s="150"/>
      <c r="F12" s="150"/>
      <c r="G12" s="171"/>
      <c r="H12" s="83" t="s">
        <v>104</v>
      </c>
    </row>
    <row r="13" spans="1:8" s="2" customFormat="1" x14ac:dyDescent="0.2">
      <c r="A13" s="166"/>
      <c r="B13" s="152"/>
      <c r="C13" s="160"/>
      <c r="D13" s="150"/>
      <c r="E13" s="150"/>
      <c r="F13" s="150"/>
      <c r="G13" s="171"/>
      <c r="H13" s="83" t="s">
        <v>99</v>
      </c>
    </row>
    <row r="14" spans="1:8" s="2" customFormat="1" ht="22.5" x14ac:dyDescent="0.2">
      <c r="A14" s="166"/>
      <c r="B14" s="152"/>
      <c r="C14" s="160"/>
      <c r="D14" s="150"/>
      <c r="E14" s="150"/>
      <c r="F14" s="150"/>
      <c r="G14" s="171"/>
      <c r="H14" s="83" t="s">
        <v>105</v>
      </c>
    </row>
    <row r="15" spans="1:8" s="2" customFormat="1" ht="22.5" x14ac:dyDescent="0.2">
      <c r="A15" s="166"/>
      <c r="B15" s="152"/>
      <c r="C15" s="160"/>
      <c r="D15" s="150"/>
      <c r="E15" s="150"/>
      <c r="F15" s="150"/>
      <c r="G15" s="171"/>
      <c r="H15" s="83" t="s">
        <v>106</v>
      </c>
    </row>
    <row r="16" spans="1:8" s="2" customFormat="1" ht="33.75" x14ac:dyDescent="0.2">
      <c r="A16" s="166"/>
      <c r="B16" s="152"/>
      <c r="C16" s="160"/>
      <c r="D16" s="150"/>
      <c r="E16" s="150"/>
      <c r="F16" s="150"/>
      <c r="G16" s="171"/>
      <c r="H16" s="110" t="s">
        <v>124</v>
      </c>
    </row>
    <row r="17" spans="1:8" s="2" customFormat="1" x14ac:dyDescent="0.2">
      <c r="A17" s="166"/>
      <c r="B17" s="152"/>
      <c r="C17" s="160"/>
      <c r="D17" s="150"/>
      <c r="E17" s="150"/>
      <c r="F17" s="150"/>
      <c r="G17" s="171"/>
      <c r="H17" s="83" t="s">
        <v>98</v>
      </c>
    </row>
    <row r="18" spans="1:8" s="2" customFormat="1" hidden="1" x14ac:dyDescent="0.2">
      <c r="A18" s="157"/>
      <c r="B18" s="106" t="s">
        <v>90</v>
      </c>
      <c r="C18" s="30"/>
      <c r="D18" s="81"/>
      <c r="E18" s="121"/>
      <c r="F18" s="56"/>
      <c r="G18" s="58"/>
      <c r="H18" s="54"/>
    </row>
    <row r="19" spans="1:8" s="2" customFormat="1" x14ac:dyDescent="0.2">
      <c r="A19" s="162" t="s">
        <v>24</v>
      </c>
      <c r="B19" s="172" t="s">
        <v>36</v>
      </c>
      <c r="C19" s="167" t="s">
        <v>55</v>
      </c>
      <c r="D19" s="161" t="s">
        <v>119</v>
      </c>
      <c r="E19" s="153">
        <v>77000</v>
      </c>
      <c r="F19" s="155">
        <v>0</v>
      </c>
      <c r="G19" s="165" t="s">
        <v>120</v>
      </c>
      <c r="H19" s="85" t="s">
        <v>107</v>
      </c>
    </row>
    <row r="20" spans="1:8" s="2" customFormat="1" ht="22.5" x14ac:dyDescent="0.2">
      <c r="A20" s="166"/>
      <c r="B20" s="152"/>
      <c r="C20" s="160"/>
      <c r="D20" s="150"/>
      <c r="E20" s="154"/>
      <c r="F20" s="150"/>
      <c r="G20" s="150"/>
      <c r="H20" s="86" t="s">
        <v>108</v>
      </c>
    </row>
    <row r="21" spans="1:8" s="2" customFormat="1" x14ac:dyDescent="0.2">
      <c r="A21" s="166"/>
      <c r="B21" s="152"/>
      <c r="C21" s="160"/>
      <c r="D21" s="150"/>
      <c r="E21" s="154"/>
      <c r="F21" s="150"/>
      <c r="G21" s="150"/>
      <c r="H21" s="86" t="s">
        <v>70</v>
      </c>
    </row>
    <row r="22" spans="1:8" s="2" customFormat="1" ht="22.5" x14ac:dyDescent="0.2">
      <c r="A22" s="166"/>
      <c r="B22" s="152"/>
      <c r="C22" s="160"/>
      <c r="D22" s="150"/>
      <c r="E22" s="154"/>
      <c r="F22" s="150"/>
      <c r="G22" s="150"/>
      <c r="H22" s="86" t="s">
        <v>109</v>
      </c>
    </row>
    <row r="23" spans="1:8" s="2" customFormat="1" ht="22.5" x14ac:dyDescent="0.2">
      <c r="A23" s="166"/>
      <c r="B23" s="152"/>
      <c r="C23" s="160"/>
      <c r="D23" s="150"/>
      <c r="E23" s="154"/>
      <c r="F23" s="150"/>
      <c r="G23" s="150"/>
      <c r="H23" s="86" t="s">
        <v>110</v>
      </c>
    </row>
    <row r="24" spans="1:8" s="2" customFormat="1" ht="22.5" x14ac:dyDescent="0.2">
      <c r="A24" s="166"/>
      <c r="B24" s="152"/>
      <c r="C24" s="160"/>
      <c r="D24" s="150"/>
      <c r="E24" s="154"/>
      <c r="F24" s="150"/>
      <c r="G24" s="150"/>
      <c r="H24" s="86" t="s">
        <v>71</v>
      </c>
    </row>
    <row r="25" spans="1:8" s="2" customFormat="1" x14ac:dyDescent="0.2">
      <c r="A25" s="166"/>
      <c r="B25" s="152"/>
      <c r="C25" s="160"/>
      <c r="D25" s="150"/>
      <c r="E25" s="154"/>
      <c r="F25" s="150"/>
      <c r="G25" s="150"/>
      <c r="H25" s="86" t="s">
        <v>111</v>
      </c>
    </row>
    <row r="26" spans="1:8" s="2" customFormat="1" ht="33.75" x14ac:dyDescent="0.2">
      <c r="A26" s="166"/>
      <c r="B26" s="152"/>
      <c r="C26" s="160"/>
      <c r="D26" s="150"/>
      <c r="E26" s="154"/>
      <c r="F26" s="150"/>
      <c r="G26" s="150"/>
      <c r="H26" s="86" t="s">
        <v>112</v>
      </c>
    </row>
    <row r="27" spans="1:8" s="2" customFormat="1" x14ac:dyDescent="0.2">
      <c r="A27" s="166"/>
      <c r="B27" s="152"/>
      <c r="C27" s="160"/>
      <c r="D27" s="150"/>
      <c r="E27" s="154"/>
      <c r="F27" s="150"/>
      <c r="G27" s="150"/>
      <c r="H27" s="86" t="s">
        <v>114</v>
      </c>
    </row>
    <row r="28" spans="1:8" s="2" customFormat="1" ht="45" x14ac:dyDescent="0.2">
      <c r="A28" s="166"/>
      <c r="B28" s="152"/>
      <c r="C28" s="160"/>
      <c r="D28" s="150"/>
      <c r="E28" s="154"/>
      <c r="F28" s="150"/>
      <c r="G28" s="150"/>
      <c r="H28" s="86" t="s">
        <v>113</v>
      </c>
    </row>
    <row r="29" spans="1:8" s="2" customFormat="1" ht="49.5" customHeight="1" x14ac:dyDescent="0.2">
      <c r="A29" s="166"/>
      <c r="B29" s="152"/>
      <c r="C29" s="160"/>
      <c r="D29" s="150"/>
      <c r="E29" s="154"/>
      <c r="F29" s="150"/>
      <c r="G29" s="150"/>
      <c r="H29" s="86" t="s">
        <v>141</v>
      </c>
    </row>
    <row r="30" spans="1:8" s="2" customFormat="1" x14ac:dyDescent="0.2">
      <c r="A30" s="157"/>
      <c r="B30" s="106" t="s">
        <v>91</v>
      </c>
      <c r="C30" s="30"/>
      <c r="D30" s="84"/>
      <c r="E30" s="121">
        <v>300000</v>
      </c>
      <c r="F30" s="56"/>
      <c r="G30" s="58"/>
      <c r="H30" s="45" t="s">
        <v>167</v>
      </c>
    </row>
    <row r="31" spans="1:8" x14ac:dyDescent="0.2">
      <c r="A31" s="162" t="s">
        <v>38</v>
      </c>
      <c r="B31" s="151" t="s">
        <v>87</v>
      </c>
      <c r="C31" s="167" t="s">
        <v>55</v>
      </c>
      <c r="D31" s="153" t="s">
        <v>43</v>
      </c>
      <c r="E31" s="153">
        <v>90000</v>
      </c>
      <c r="F31" s="155">
        <v>0</v>
      </c>
      <c r="G31" s="177" t="s">
        <v>10</v>
      </c>
      <c r="H31" s="87" t="s">
        <v>75</v>
      </c>
    </row>
    <row r="32" spans="1:8" ht="33.75" x14ac:dyDescent="0.2">
      <c r="A32" s="166"/>
      <c r="B32" s="152"/>
      <c r="C32" s="160"/>
      <c r="D32" s="150"/>
      <c r="E32" s="150"/>
      <c r="F32" s="150"/>
      <c r="G32" s="150"/>
      <c r="H32" s="88" t="s">
        <v>72</v>
      </c>
    </row>
    <row r="33" spans="1:8" x14ac:dyDescent="0.2">
      <c r="A33" s="166"/>
      <c r="B33" s="152"/>
      <c r="C33" s="160"/>
      <c r="D33" s="150"/>
      <c r="E33" s="150"/>
      <c r="F33" s="150"/>
      <c r="G33" s="150"/>
      <c r="H33" s="88" t="s">
        <v>115</v>
      </c>
    </row>
    <row r="34" spans="1:8" ht="22.5" x14ac:dyDescent="0.2">
      <c r="A34" s="166"/>
      <c r="B34" s="152"/>
      <c r="C34" s="160"/>
      <c r="D34" s="150"/>
      <c r="E34" s="150"/>
      <c r="F34" s="150"/>
      <c r="G34" s="150"/>
      <c r="H34" s="88" t="s">
        <v>116</v>
      </c>
    </row>
    <row r="35" spans="1:8" x14ac:dyDescent="0.2">
      <c r="A35" s="166"/>
      <c r="B35" s="152"/>
      <c r="C35" s="160"/>
      <c r="D35" s="150"/>
      <c r="E35" s="150"/>
      <c r="F35" s="150"/>
      <c r="G35" s="150"/>
      <c r="H35" s="88" t="s">
        <v>142</v>
      </c>
    </row>
    <row r="36" spans="1:8" hidden="1" x14ac:dyDescent="0.2">
      <c r="A36" s="157"/>
      <c r="B36" s="106" t="s">
        <v>86</v>
      </c>
      <c r="C36" s="30"/>
      <c r="D36" s="31"/>
      <c r="E36" s="121"/>
      <c r="F36" s="56"/>
      <c r="G36" s="59"/>
      <c r="H36" s="32"/>
    </row>
    <row r="37" spans="1:8" x14ac:dyDescent="0.2">
      <c r="A37" s="162" t="s">
        <v>44</v>
      </c>
      <c r="B37" s="158" t="s">
        <v>149</v>
      </c>
      <c r="C37" s="159" t="s">
        <v>55</v>
      </c>
      <c r="D37" s="153" t="s">
        <v>46</v>
      </c>
      <c r="E37" s="153">
        <v>0</v>
      </c>
      <c r="F37" s="155">
        <v>0</v>
      </c>
      <c r="G37" s="165" t="s">
        <v>144</v>
      </c>
      <c r="H37" s="87" t="s">
        <v>73</v>
      </c>
    </row>
    <row r="38" spans="1:8" x14ac:dyDescent="0.2">
      <c r="A38" s="166"/>
      <c r="B38" s="152"/>
      <c r="C38" s="160"/>
      <c r="D38" s="150"/>
      <c r="E38" s="150"/>
      <c r="F38" s="150"/>
      <c r="G38" s="150"/>
      <c r="H38" s="88" t="s">
        <v>74</v>
      </c>
    </row>
    <row r="39" spans="1:8" ht="26.25" customHeight="1" x14ac:dyDescent="0.2">
      <c r="A39" s="166"/>
      <c r="B39" s="152"/>
      <c r="C39" s="160"/>
      <c r="D39" s="150"/>
      <c r="E39" s="150"/>
      <c r="F39" s="150"/>
      <c r="G39" s="150"/>
      <c r="H39" s="88" t="s">
        <v>143</v>
      </c>
    </row>
    <row r="40" spans="1:8" hidden="1" x14ac:dyDescent="0.2">
      <c r="A40" s="157"/>
      <c r="B40" s="107" t="s">
        <v>92</v>
      </c>
      <c r="C40" s="33"/>
      <c r="D40" s="31"/>
      <c r="E40" s="121"/>
      <c r="F40" s="56"/>
      <c r="G40" s="58"/>
      <c r="H40" s="32"/>
    </row>
    <row r="41" spans="1:8" x14ac:dyDescent="0.2">
      <c r="A41" s="162" t="s">
        <v>45</v>
      </c>
      <c r="B41" s="158" t="s">
        <v>150</v>
      </c>
      <c r="C41" s="159" t="s">
        <v>55</v>
      </c>
      <c r="D41" s="153" t="s">
        <v>47</v>
      </c>
      <c r="E41" s="153">
        <v>55000</v>
      </c>
      <c r="F41" s="155">
        <v>0</v>
      </c>
      <c r="G41" s="165" t="s">
        <v>122</v>
      </c>
      <c r="H41" s="89" t="s">
        <v>76</v>
      </c>
    </row>
    <row r="42" spans="1:8" x14ac:dyDescent="0.2">
      <c r="A42" s="166"/>
      <c r="B42" s="152"/>
      <c r="C42" s="160"/>
      <c r="D42" s="150"/>
      <c r="E42" s="150"/>
      <c r="F42" s="150"/>
      <c r="G42" s="150"/>
      <c r="H42" s="90" t="s">
        <v>117</v>
      </c>
    </row>
    <row r="43" spans="1:8" ht="22.5" x14ac:dyDescent="0.2">
      <c r="A43" s="166"/>
      <c r="B43" s="152"/>
      <c r="C43" s="160"/>
      <c r="D43" s="150"/>
      <c r="E43" s="150"/>
      <c r="F43" s="150"/>
      <c r="G43" s="150"/>
      <c r="H43" s="90" t="s">
        <v>121</v>
      </c>
    </row>
    <row r="44" spans="1:8" ht="33.75" x14ac:dyDescent="0.2">
      <c r="A44" s="166"/>
      <c r="B44" s="152"/>
      <c r="C44" s="160"/>
      <c r="D44" s="150"/>
      <c r="E44" s="150"/>
      <c r="F44" s="150"/>
      <c r="G44" s="150"/>
      <c r="H44" s="88" t="s">
        <v>168</v>
      </c>
    </row>
    <row r="45" spans="1:8" hidden="1" x14ac:dyDescent="0.2">
      <c r="A45" s="157"/>
      <c r="B45" s="107" t="s">
        <v>89</v>
      </c>
      <c r="C45" s="33"/>
      <c r="D45" s="31"/>
      <c r="E45" s="121"/>
      <c r="F45" s="56"/>
      <c r="G45" s="58"/>
      <c r="H45" s="53"/>
    </row>
    <row r="46" spans="1:8" x14ac:dyDescent="0.2">
      <c r="A46" s="162" t="s">
        <v>62</v>
      </c>
      <c r="B46" s="151" t="s">
        <v>85</v>
      </c>
      <c r="C46" s="153" t="s">
        <v>55</v>
      </c>
      <c r="D46" s="153" t="s">
        <v>53</v>
      </c>
      <c r="E46" s="153">
        <v>50000</v>
      </c>
      <c r="F46" s="155">
        <v>0</v>
      </c>
      <c r="G46" s="149" t="s">
        <v>54</v>
      </c>
      <c r="H46" s="89" t="s">
        <v>77</v>
      </c>
    </row>
    <row r="47" spans="1:8" ht="22.5" x14ac:dyDescent="0.2">
      <c r="A47" s="166"/>
      <c r="B47" s="152"/>
      <c r="C47" s="150"/>
      <c r="D47" s="150"/>
      <c r="E47" s="150"/>
      <c r="F47" s="150"/>
      <c r="G47" s="150"/>
      <c r="H47" s="90" t="s">
        <v>145</v>
      </c>
    </row>
    <row r="48" spans="1:8" hidden="1" x14ac:dyDescent="0.2">
      <c r="A48" s="157"/>
      <c r="B48" s="105" t="s">
        <v>84</v>
      </c>
      <c r="C48" s="71"/>
      <c r="D48" s="71"/>
      <c r="E48" s="120"/>
      <c r="F48" s="91"/>
      <c r="G48" s="72"/>
      <c r="H48" s="73"/>
    </row>
    <row r="49" spans="1:8" ht="68.25" customHeight="1" thickBot="1" x14ac:dyDescent="0.25">
      <c r="A49" s="19" t="s">
        <v>5</v>
      </c>
      <c r="B49" s="20" t="s">
        <v>60</v>
      </c>
      <c r="C49" s="21" t="s">
        <v>4</v>
      </c>
      <c r="D49" s="22" t="s">
        <v>37</v>
      </c>
      <c r="E49" s="22" t="s">
        <v>138</v>
      </c>
      <c r="F49" s="22" t="s">
        <v>134</v>
      </c>
      <c r="G49" s="22" t="s">
        <v>59</v>
      </c>
      <c r="H49" s="23" t="s">
        <v>6</v>
      </c>
    </row>
    <row r="50" spans="1:8" ht="26.25" thickTop="1" x14ac:dyDescent="0.2">
      <c r="A50" s="163" t="s">
        <v>33</v>
      </c>
      <c r="B50" s="101" t="s">
        <v>63</v>
      </c>
      <c r="C50" s="102" t="s">
        <v>12</v>
      </c>
      <c r="D50" s="102">
        <v>65000</v>
      </c>
      <c r="E50" s="102">
        <v>65000</v>
      </c>
      <c r="F50" s="103">
        <v>0</v>
      </c>
      <c r="G50" s="108" t="s">
        <v>10</v>
      </c>
      <c r="H50" s="104" t="s">
        <v>94</v>
      </c>
    </row>
    <row r="51" spans="1:8" hidden="1" x14ac:dyDescent="0.2">
      <c r="A51" s="157"/>
      <c r="B51" s="106" t="s">
        <v>128</v>
      </c>
      <c r="C51" s="31"/>
      <c r="D51" s="70"/>
      <c r="E51" s="121"/>
      <c r="F51" s="56"/>
      <c r="G51" s="92"/>
      <c r="H51" s="53"/>
    </row>
    <row r="52" spans="1:8" ht="56.25" x14ac:dyDescent="0.2">
      <c r="A52" s="162" t="s">
        <v>7</v>
      </c>
      <c r="B52" s="151" t="s">
        <v>48</v>
      </c>
      <c r="C52" s="153" t="s">
        <v>12</v>
      </c>
      <c r="D52" s="153">
        <v>60000</v>
      </c>
      <c r="E52" s="153">
        <v>60000</v>
      </c>
      <c r="F52" s="155">
        <v>0</v>
      </c>
      <c r="G52" s="149" t="s">
        <v>10</v>
      </c>
      <c r="H52" s="89" t="s">
        <v>118</v>
      </c>
    </row>
    <row r="53" spans="1:8" ht="33.75" x14ac:dyDescent="0.2">
      <c r="A53" s="164"/>
      <c r="B53" s="152"/>
      <c r="C53" s="150"/>
      <c r="D53" s="154"/>
      <c r="E53" s="150"/>
      <c r="F53" s="150"/>
      <c r="G53" s="150"/>
      <c r="H53" s="90" t="s">
        <v>169</v>
      </c>
    </row>
    <row r="54" spans="1:8" hidden="1" x14ac:dyDescent="0.2">
      <c r="A54" s="157"/>
      <c r="B54" s="106" t="s">
        <v>93</v>
      </c>
      <c r="C54" s="31"/>
      <c r="D54" s="70"/>
      <c r="E54" s="121"/>
      <c r="F54" s="56"/>
      <c r="G54" s="46"/>
      <c r="H54" s="53"/>
    </row>
    <row r="55" spans="1:8" ht="33.75" x14ac:dyDescent="0.2">
      <c r="A55" s="162" t="s">
        <v>1</v>
      </c>
      <c r="B55" s="158" t="s">
        <v>82</v>
      </c>
      <c r="C55" s="159" t="s">
        <v>39</v>
      </c>
      <c r="D55" s="161" t="s">
        <v>64</v>
      </c>
      <c r="E55" s="153">
        <v>30000</v>
      </c>
      <c r="F55" s="155">
        <v>0</v>
      </c>
      <c r="G55" s="149" t="s">
        <v>10</v>
      </c>
      <c r="H55" s="89" t="s">
        <v>95</v>
      </c>
    </row>
    <row r="56" spans="1:8" ht="33.75" x14ac:dyDescent="0.2">
      <c r="A56" s="164"/>
      <c r="B56" s="152"/>
      <c r="C56" s="160"/>
      <c r="D56" s="154"/>
      <c r="E56" s="150"/>
      <c r="F56" s="150"/>
      <c r="G56" s="150"/>
      <c r="H56" s="90" t="s">
        <v>96</v>
      </c>
    </row>
    <row r="57" spans="1:8" hidden="1" x14ac:dyDescent="0.2">
      <c r="A57" s="157"/>
      <c r="B57" s="107" t="s">
        <v>81</v>
      </c>
      <c r="C57" s="33"/>
      <c r="D57" s="100"/>
      <c r="E57" s="121"/>
      <c r="F57" s="56"/>
      <c r="G57" s="46"/>
      <c r="H57" s="53"/>
    </row>
    <row r="58" spans="1:8" ht="25.5" customHeight="1" x14ac:dyDescent="0.2">
      <c r="A58" s="162" t="s">
        <v>2</v>
      </c>
      <c r="B58" s="144" t="s">
        <v>156</v>
      </c>
      <c r="C58" s="145" t="s">
        <v>139</v>
      </c>
      <c r="D58" s="143">
        <v>28000</v>
      </c>
      <c r="E58" s="143">
        <v>0</v>
      </c>
      <c r="F58" s="142">
        <v>0</v>
      </c>
      <c r="G58" s="146" t="s">
        <v>10</v>
      </c>
      <c r="H58" s="87" t="s">
        <v>170</v>
      </c>
    </row>
    <row r="59" spans="1:8" x14ac:dyDescent="0.2">
      <c r="A59" s="157"/>
      <c r="B59" s="106" t="s">
        <v>128</v>
      </c>
      <c r="C59" s="33"/>
      <c r="D59" s="81"/>
      <c r="E59" s="121">
        <v>28000</v>
      </c>
      <c r="F59" s="56"/>
      <c r="G59" s="46"/>
      <c r="H59" s="53"/>
    </row>
    <row r="60" spans="1:8" ht="38.25" x14ac:dyDescent="0.2">
      <c r="A60" s="162" t="s">
        <v>52</v>
      </c>
      <c r="B60" s="144" t="s">
        <v>155</v>
      </c>
      <c r="C60" s="145" t="s">
        <v>55</v>
      </c>
      <c r="D60" s="143">
        <v>50000</v>
      </c>
      <c r="E60" s="143">
        <v>0</v>
      </c>
      <c r="F60" s="142">
        <v>0</v>
      </c>
      <c r="G60" s="146" t="s">
        <v>10</v>
      </c>
      <c r="H60" s="87" t="s">
        <v>158</v>
      </c>
    </row>
    <row r="61" spans="1:8" x14ac:dyDescent="0.2">
      <c r="A61" s="157"/>
      <c r="B61" s="106" t="s">
        <v>128</v>
      </c>
      <c r="C61" s="33"/>
      <c r="D61" s="81"/>
      <c r="E61" s="121">
        <v>50000</v>
      </c>
      <c r="F61" s="56"/>
      <c r="G61" s="46"/>
      <c r="H61" s="53"/>
    </row>
    <row r="62" spans="1:8" ht="25.5" x14ac:dyDescent="0.2">
      <c r="A62" s="162" t="s">
        <v>129</v>
      </c>
      <c r="B62" s="144" t="s">
        <v>151</v>
      </c>
      <c r="C62" s="145" t="s">
        <v>55</v>
      </c>
      <c r="D62" s="147">
        <v>30000</v>
      </c>
      <c r="E62" s="143">
        <v>0</v>
      </c>
      <c r="F62" s="142">
        <v>0</v>
      </c>
      <c r="G62" s="146" t="s">
        <v>10</v>
      </c>
      <c r="H62" s="87" t="s">
        <v>160</v>
      </c>
    </row>
    <row r="63" spans="1:8" x14ac:dyDescent="0.2">
      <c r="A63" s="157"/>
      <c r="B63" s="106" t="s">
        <v>128</v>
      </c>
      <c r="C63" s="33"/>
      <c r="D63" s="81"/>
      <c r="E63" s="121">
        <v>30000</v>
      </c>
      <c r="F63" s="56"/>
      <c r="G63" s="46"/>
      <c r="H63" s="32" t="s">
        <v>171</v>
      </c>
    </row>
    <row r="64" spans="1:8" ht="25.5" x14ac:dyDescent="0.2">
      <c r="A64" s="162" t="s">
        <v>136</v>
      </c>
      <c r="B64" s="144" t="s">
        <v>152</v>
      </c>
      <c r="C64" s="145" t="s">
        <v>55</v>
      </c>
      <c r="D64" s="148">
        <v>100000</v>
      </c>
      <c r="E64" s="143">
        <v>0</v>
      </c>
      <c r="F64" s="142">
        <v>0</v>
      </c>
      <c r="G64" s="146" t="s">
        <v>10</v>
      </c>
      <c r="H64" s="87" t="s">
        <v>165</v>
      </c>
    </row>
    <row r="65" spans="1:8" x14ac:dyDescent="0.2">
      <c r="A65" s="157"/>
      <c r="B65" s="106" t="s">
        <v>128</v>
      </c>
      <c r="C65" s="33"/>
      <c r="D65" s="81"/>
      <c r="E65" s="121">
        <v>100000</v>
      </c>
      <c r="F65" s="56"/>
      <c r="G65" s="46"/>
      <c r="H65" s="32" t="s">
        <v>172</v>
      </c>
    </row>
    <row r="66" spans="1:8" ht="56.25" customHeight="1" x14ac:dyDescent="0.2">
      <c r="A66" s="162" t="s">
        <v>147</v>
      </c>
      <c r="B66" s="144" t="s">
        <v>162</v>
      </c>
      <c r="C66" s="140" t="s">
        <v>55</v>
      </c>
      <c r="D66" s="148">
        <v>200000</v>
      </c>
      <c r="E66" s="138">
        <v>0</v>
      </c>
      <c r="F66" s="139">
        <v>0</v>
      </c>
      <c r="G66" s="137" t="s">
        <v>10</v>
      </c>
      <c r="H66" s="87" t="s">
        <v>159</v>
      </c>
    </row>
    <row r="67" spans="1:8" ht="22.5" x14ac:dyDescent="0.2">
      <c r="A67" s="157"/>
      <c r="B67" s="106" t="s">
        <v>128</v>
      </c>
      <c r="C67" s="33"/>
      <c r="D67" s="81"/>
      <c r="E67" s="121">
        <v>200000</v>
      </c>
      <c r="F67" s="56"/>
      <c r="G67" s="46"/>
      <c r="H67" s="32" t="s">
        <v>174</v>
      </c>
    </row>
    <row r="68" spans="1:8" ht="22.5" x14ac:dyDescent="0.2">
      <c r="A68" s="162" t="s">
        <v>148</v>
      </c>
      <c r="B68" s="144" t="s">
        <v>163</v>
      </c>
      <c r="C68" s="145" t="s">
        <v>55</v>
      </c>
      <c r="D68" s="148">
        <v>100000</v>
      </c>
      <c r="E68" s="143">
        <v>0</v>
      </c>
      <c r="F68" s="142">
        <v>0</v>
      </c>
      <c r="G68" s="146" t="s">
        <v>10</v>
      </c>
      <c r="H68" s="87" t="s">
        <v>161</v>
      </c>
    </row>
    <row r="69" spans="1:8" x14ac:dyDescent="0.2">
      <c r="A69" s="157"/>
      <c r="B69" s="106" t="s">
        <v>128</v>
      </c>
      <c r="C69" s="33"/>
      <c r="D69" s="81"/>
      <c r="E69" s="121">
        <v>100000</v>
      </c>
      <c r="F69" s="56"/>
      <c r="G69" s="46"/>
      <c r="H69" s="32" t="s">
        <v>173</v>
      </c>
    </row>
    <row r="70" spans="1:8" ht="38.25" x14ac:dyDescent="0.2">
      <c r="A70" s="162" t="s">
        <v>153</v>
      </c>
      <c r="B70" s="112" t="s">
        <v>83</v>
      </c>
      <c r="C70" s="115" t="s">
        <v>8</v>
      </c>
      <c r="D70" s="116" t="s">
        <v>130</v>
      </c>
      <c r="E70" s="113">
        <v>50000</v>
      </c>
      <c r="F70" s="114">
        <v>0</v>
      </c>
      <c r="G70" s="111" t="s">
        <v>35</v>
      </c>
      <c r="H70" s="89"/>
    </row>
    <row r="71" spans="1:8" hidden="1" x14ac:dyDescent="0.2">
      <c r="A71" s="157"/>
      <c r="B71" s="106" t="s">
        <v>80</v>
      </c>
      <c r="C71" s="33"/>
      <c r="D71" s="81"/>
      <c r="E71" s="121"/>
      <c r="F71" s="56"/>
      <c r="G71" s="46"/>
      <c r="H71" s="53"/>
    </row>
    <row r="72" spans="1:8" ht="38.25" x14ac:dyDescent="0.2">
      <c r="A72" s="162" t="s">
        <v>154</v>
      </c>
      <c r="B72" s="132" t="s">
        <v>132</v>
      </c>
      <c r="C72" s="135" t="s">
        <v>8</v>
      </c>
      <c r="D72" s="136" t="s">
        <v>131</v>
      </c>
      <c r="E72" s="133">
        <v>30000</v>
      </c>
      <c r="F72" s="134">
        <v>0</v>
      </c>
      <c r="G72" s="131" t="s">
        <v>10</v>
      </c>
      <c r="H72" s="89"/>
    </row>
    <row r="73" spans="1:8" hidden="1" x14ac:dyDescent="0.2">
      <c r="A73" s="157"/>
      <c r="B73" s="106" t="s">
        <v>128</v>
      </c>
      <c r="C73" s="33"/>
      <c r="D73" s="81"/>
      <c r="E73" s="121"/>
      <c r="F73" s="56"/>
      <c r="G73" s="46"/>
      <c r="H73" s="53"/>
    </row>
    <row r="74" spans="1:8" ht="38.25" x14ac:dyDescent="0.2">
      <c r="A74" s="162" t="s">
        <v>157</v>
      </c>
      <c r="B74" s="93" t="s">
        <v>41</v>
      </c>
      <c r="C74" s="94" t="s">
        <v>8</v>
      </c>
      <c r="D74" s="116" t="s">
        <v>125</v>
      </c>
      <c r="E74" s="96">
        <v>5000</v>
      </c>
      <c r="F74" s="98">
        <v>0</v>
      </c>
      <c r="G74" s="99" t="s">
        <v>10</v>
      </c>
      <c r="H74" s="89"/>
    </row>
    <row r="75" spans="1:8" hidden="1" x14ac:dyDescent="0.2">
      <c r="A75" s="157"/>
      <c r="B75" s="106" t="s">
        <v>127</v>
      </c>
      <c r="C75" s="33"/>
      <c r="D75" s="109"/>
      <c r="E75" s="121"/>
      <c r="F75" s="56"/>
      <c r="G75" s="46"/>
      <c r="H75" s="53"/>
    </row>
    <row r="76" spans="1:8" ht="34.5" customHeight="1" x14ac:dyDescent="0.2">
      <c r="A76" s="156" t="s">
        <v>9</v>
      </c>
      <c r="B76" s="119" t="s">
        <v>79</v>
      </c>
      <c r="C76" s="118" t="s">
        <v>9</v>
      </c>
      <c r="D76" s="95" t="s">
        <v>9</v>
      </c>
      <c r="E76" s="117">
        <f>F83-E79</f>
        <v>2672000</v>
      </c>
      <c r="F76" s="95" t="s">
        <v>9</v>
      </c>
      <c r="G76" s="97" t="s">
        <v>9</v>
      </c>
      <c r="H76" s="89" t="s">
        <v>11</v>
      </c>
    </row>
    <row r="77" spans="1:8" hidden="1" x14ac:dyDescent="0.2">
      <c r="A77" s="157"/>
      <c r="B77" s="106" t="s">
        <v>78</v>
      </c>
      <c r="C77" s="33"/>
      <c r="D77" s="129"/>
      <c r="E77" s="121">
        <f>-(E18+E30+E36+E40+E45+E48+E51+E54+E57+E59+E61+E63+E65+E67+E69+E71+E73+E75)</f>
        <v>-808000</v>
      </c>
      <c r="F77" s="129"/>
      <c r="G77" s="130"/>
      <c r="H77" s="53"/>
    </row>
    <row r="78" spans="1:8" ht="41.25" hidden="1" customHeight="1" x14ac:dyDescent="0.2">
      <c r="A78" s="122" t="s">
        <v>9</v>
      </c>
      <c r="B78" s="123" t="s">
        <v>137</v>
      </c>
      <c r="C78" s="124" t="s">
        <v>9</v>
      </c>
      <c r="D78" s="125" t="s">
        <v>9</v>
      </c>
      <c r="E78" s="126">
        <f>SUM(E6:E75)</f>
        <v>2695000</v>
      </c>
      <c r="F78" s="127" t="s">
        <v>9</v>
      </c>
      <c r="G78" s="125" t="s">
        <v>9</v>
      </c>
      <c r="H78" s="128"/>
    </row>
    <row r="79" spans="1:8" ht="41.25" hidden="1" customHeight="1" x14ac:dyDescent="0.2">
      <c r="A79" s="122" t="s">
        <v>9</v>
      </c>
      <c r="B79" s="123" t="s">
        <v>137</v>
      </c>
      <c r="C79" s="124" t="s">
        <v>9</v>
      </c>
      <c r="D79" s="125" t="s">
        <v>9</v>
      </c>
      <c r="E79" s="126">
        <f>E6+E19+E31+E37+E41+E46+E50+E52+E55+E58+E60+E62+E64+E66+E68+E70+E72+E74</f>
        <v>1887000</v>
      </c>
      <c r="F79" s="127" t="s">
        <v>9</v>
      </c>
      <c r="G79" s="125" t="s">
        <v>9</v>
      </c>
      <c r="H79" s="128"/>
    </row>
    <row r="80" spans="1:8" ht="41.25" customHeight="1" x14ac:dyDescent="0.2">
      <c r="A80" s="74" t="s">
        <v>9</v>
      </c>
      <c r="B80" s="75" t="s">
        <v>135</v>
      </c>
      <c r="C80" s="76" t="s">
        <v>9</v>
      </c>
      <c r="D80" s="77" t="s">
        <v>9</v>
      </c>
      <c r="E80" s="77" t="s">
        <v>9</v>
      </c>
      <c r="F80" s="78">
        <f>SUM(F6:F75)</f>
        <v>0</v>
      </c>
      <c r="G80" s="77" t="s">
        <v>9</v>
      </c>
      <c r="H80" s="79"/>
    </row>
    <row r="81" spans="1:8" ht="41.25" customHeight="1" x14ac:dyDescent="0.2">
      <c r="A81" s="74" t="s">
        <v>9</v>
      </c>
      <c r="B81" s="75" t="s">
        <v>16</v>
      </c>
      <c r="C81" s="76" t="s">
        <v>9</v>
      </c>
      <c r="D81" s="77" t="s">
        <v>9</v>
      </c>
      <c r="E81" s="77" t="s">
        <v>9</v>
      </c>
      <c r="F81" s="78" t="s">
        <v>61</v>
      </c>
      <c r="G81" s="77" t="s">
        <v>9</v>
      </c>
      <c r="H81" s="79"/>
    </row>
    <row r="82" spans="1:8" ht="36" customHeight="1" x14ac:dyDescent="0.2">
      <c r="A82" s="35" t="s">
        <v>9</v>
      </c>
      <c r="B82" s="36" t="s">
        <v>17</v>
      </c>
      <c r="C82" s="37" t="s">
        <v>9</v>
      </c>
      <c r="D82" s="38" t="s">
        <v>9</v>
      </c>
      <c r="E82" s="38" t="s">
        <v>9</v>
      </c>
      <c r="F82" s="69" t="s">
        <v>61</v>
      </c>
      <c r="G82" s="38" t="s">
        <v>9</v>
      </c>
      <c r="H82" s="39"/>
    </row>
    <row r="83" spans="1:8" ht="38.25" customHeight="1" thickBot="1" x14ac:dyDescent="0.25">
      <c r="A83" s="40" t="s">
        <v>9</v>
      </c>
      <c r="B83" s="41" t="s">
        <v>18</v>
      </c>
      <c r="C83" s="42" t="s">
        <v>9</v>
      </c>
      <c r="D83" s="80" t="s">
        <v>9</v>
      </c>
      <c r="E83" s="55">
        <f>SUM(E76:E78)</f>
        <v>4559000</v>
      </c>
      <c r="F83" s="55">
        <f>E4</f>
        <v>4559000</v>
      </c>
      <c r="G83" s="80" t="s">
        <v>9</v>
      </c>
      <c r="H83" s="43"/>
    </row>
    <row r="84" spans="1:8" ht="57.75" customHeight="1" thickBot="1" x14ac:dyDescent="0.25">
      <c r="B84" s="44" t="s">
        <v>19</v>
      </c>
      <c r="C84" s="1"/>
      <c r="D84" s="168" t="s">
        <v>133</v>
      </c>
      <c r="E84" s="169"/>
      <c r="F84" s="169"/>
      <c r="G84" s="169"/>
      <c r="H84" s="68"/>
    </row>
    <row r="85" spans="1:8" ht="66.75" customHeight="1" x14ac:dyDescent="0.2">
      <c r="A85" s="61" t="s">
        <v>5</v>
      </c>
      <c r="B85" s="141" t="s">
        <v>140</v>
      </c>
      <c r="C85" s="62" t="s">
        <v>25</v>
      </c>
      <c r="D85" s="62" t="s">
        <v>37</v>
      </c>
      <c r="E85" s="62" t="s">
        <v>26</v>
      </c>
      <c r="F85" s="62" t="s">
        <v>9</v>
      </c>
      <c r="G85" s="62" t="s">
        <v>0</v>
      </c>
      <c r="H85" s="63" t="s">
        <v>6</v>
      </c>
    </row>
    <row r="86" spans="1:8" ht="128.25" customHeight="1" x14ac:dyDescent="0.2">
      <c r="A86" s="24" t="s">
        <v>15</v>
      </c>
      <c r="B86" s="25" t="s">
        <v>40</v>
      </c>
      <c r="C86" s="47" t="s">
        <v>55</v>
      </c>
      <c r="D86" s="27">
        <v>8000000</v>
      </c>
      <c r="E86" s="27">
        <v>0</v>
      </c>
      <c r="F86" s="57" t="s">
        <v>9</v>
      </c>
      <c r="G86" s="34" t="s">
        <v>49</v>
      </c>
      <c r="H86" s="29" t="s">
        <v>123</v>
      </c>
    </row>
    <row r="87" spans="1:8" ht="101.25" x14ac:dyDescent="0.2">
      <c r="A87" s="24" t="s">
        <v>13</v>
      </c>
      <c r="B87" s="25" t="s">
        <v>21</v>
      </c>
      <c r="C87" s="26" t="s">
        <v>12</v>
      </c>
      <c r="D87" s="27">
        <v>2050000</v>
      </c>
      <c r="E87" s="27">
        <v>0</v>
      </c>
      <c r="F87" s="28" t="s">
        <v>9</v>
      </c>
      <c r="G87" s="34" t="s">
        <v>29</v>
      </c>
      <c r="H87" s="48" t="s">
        <v>164</v>
      </c>
    </row>
    <row r="88" spans="1:8" ht="67.5" x14ac:dyDescent="0.2">
      <c r="A88" s="24" t="s">
        <v>20</v>
      </c>
      <c r="B88" s="25" t="s">
        <v>42</v>
      </c>
      <c r="C88" s="47" t="s">
        <v>55</v>
      </c>
      <c r="D88" s="27" t="s">
        <v>3</v>
      </c>
      <c r="E88" s="27">
        <v>0</v>
      </c>
      <c r="F88" s="28" t="s">
        <v>9</v>
      </c>
      <c r="G88" s="34" t="s">
        <v>23</v>
      </c>
      <c r="H88" s="29" t="s">
        <v>146</v>
      </c>
    </row>
    <row r="89" spans="1:8" ht="38.25" x14ac:dyDescent="0.2">
      <c r="A89" s="24" t="s">
        <v>22</v>
      </c>
      <c r="B89" s="25" t="s">
        <v>34</v>
      </c>
      <c r="C89" s="47" t="s">
        <v>55</v>
      </c>
      <c r="D89" s="27">
        <v>1000000</v>
      </c>
      <c r="E89" s="27">
        <v>0</v>
      </c>
      <c r="F89" s="57" t="s">
        <v>9</v>
      </c>
      <c r="G89" s="34" t="s">
        <v>49</v>
      </c>
      <c r="H89" s="29" t="s">
        <v>166</v>
      </c>
    </row>
    <row r="90" spans="1:8" ht="56.25" x14ac:dyDescent="0.2">
      <c r="A90" s="24" t="s">
        <v>31</v>
      </c>
      <c r="B90" s="25" t="s">
        <v>27</v>
      </c>
      <c r="C90" s="47" t="s">
        <v>55</v>
      </c>
      <c r="D90" s="27">
        <v>6500000</v>
      </c>
      <c r="E90" s="60">
        <v>0</v>
      </c>
      <c r="F90" s="57" t="s">
        <v>9</v>
      </c>
      <c r="G90" s="34" t="s">
        <v>49</v>
      </c>
      <c r="H90" s="29" t="s">
        <v>50</v>
      </c>
    </row>
    <row r="91" spans="1:8" ht="36.75" thickBot="1" x14ac:dyDescent="0.25">
      <c r="A91" s="49" t="s">
        <v>32</v>
      </c>
      <c r="B91" s="50" t="s">
        <v>28</v>
      </c>
      <c r="C91" s="64" t="s">
        <v>55</v>
      </c>
      <c r="D91" s="51" t="s">
        <v>30</v>
      </c>
      <c r="E91" s="65">
        <v>0</v>
      </c>
      <c r="F91" s="66" t="s">
        <v>9</v>
      </c>
      <c r="G91" s="67" t="s">
        <v>51</v>
      </c>
      <c r="H91" s="52" t="s">
        <v>126</v>
      </c>
    </row>
  </sheetData>
  <mergeCells count="71">
    <mergeCell ref="E2:F2"/>
    <mergeCell ref="E3:F3"/>
    <mergeCell ref="E4:F4"/>
    <mergeCell ref="F6:F17"/>
    <mergeCell ref="F31:F35"/>
    <mergeCell ref="D84:G84"/>
    <mergeCell ref="G6:G17"/>
    <mergeCell ref="A19:A30"/>
    <mergeCell ref="B19:B29"/>
    <mergeCell ref="C19:C29"/>
    <mergeCell ref="D19:D29"/>
    <mergeCell ref="E19:E29"/>
    <mergeCell ref="F19:F29"/>
    <mergeCell ref="G19:G29"/>
    <mergeCell ref="A6:A18"/>
    <mergeCell ref="B6:B17"/>
    <mergeCell ref="C6:C17"/>
    <mergeCell ref="D6:D17"/>
    <mergeCell ref="E6:E17"/>
    <mergeCell ref="G31:G35"/>
    <mergeCell ref="A37:A40"/>
    <mergeCell ref="G37:G39"/>
    <mergeCell ref="A31:A36"/>
    <mergeCell ref="B31:B35"/>
    <mergeCell ref="C31:C35"/>
    <mergeCell ref="D31:D35"/>
    <mergeCell ref="E31:E35"/>
    <mergeCell ref="B37:B39"/>
    <mergeCell ref="C37:C39"/>
    <mergeCell ref="D37:D39"/>
    <mergeCell ref="E37:E39"/>
    <mergeCell ref="F37:F39"/>
    <mergeCell ref="G41:G44"/>
    <mergeCell ref="A46:A48"/>
    <mergeCell ref="B46:B47"/>
    <mergeCell ref="C46:C47"/>
    <mergeCell ref="D46:D47"/>
    <mergeCell ref="E46:E47"/>
    <mergeCell ref="F46:F47"/>
    <mergeCell ref="G46:G47"/>
    <mergeCell ref="A41:A45"/>
    <mergeCell ref="B41:B44"/>
    <mergeCell ref="C41:C44"/>
    <mergeCell ref="D41:D44"/>
    <mergeCell ref="E41:E44"/>
    <mergeCell ref="F41:F44"/>
    <mergeCell ref="A50:A51"/>
    <mergeCell ref="A52:A54"/>
    <mergeCell ref="A55:A57"/>
    <mergeCell ref="A70:A71"/>
    <mergeCell ref="A74:A75"/>
    <mergeCell ref="A64:A65"/>
    <mergeCell ref="A62:A63"/>
    <mergeCell ref="A68:A69"/>
    <mergeCell ref="A60:A61"/>
    <mergeCell ref="A58:A59"/>
    <mergeCell ref="A76:A77"/>
    <mergeCell ref="B55:B56"/>
    <mergeCell ref="C55:C56"/>
    <mergeCell ref="D55:D56"/>
    <mergeCell ref="E55:E56"/>
    <mergeCell ref="A72:A73"/>
    <mergeCell ref="A66:A67"/>
    <mergeCell ref="G55:G56"/>
    <mergeCell ref="B52:B53"/>
    <mergeCell ref="C52:C53"/>
    <mergeCell ref="D52:D53"/>
    <mergeCell ref="E52:E53"/>
    <mergeCell ref="F52:F53"/>
    <mergeCell ref="G52:G53"/>
    <mergeCell ref="F55:F56"/>
  </mergeCells>
  <phoneticPr fontId="0" type="noConversion"/>
  <pageMargins left="0.55000000000000004" right="0.22" top="0.41" bottom="0.42" header="0.21" footer="0.34"/>
  <pageSetup paperSize="9" scale="70" orientation="portrait" copies="16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uzivatel</cp:lastModifiedBy>
  <cp:lastPrinted>2020-06-18T08:01:43Z</cp:lastPrinted>
  <dcterms:created xsi:type="dcterms:W3CDTF">1997-01-24T11:07:25Z</dcterms:created>
  <dcterms:modified xsi:type="dcterms:W3CDTF">2020-07-20T15:19:44Z</dcterms:modified>
</cp:coreProperties>
</file>