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Malenovice\"/>
    </mc:Choice>
  </mc:AlternateContent>
  <bookViews>
    <workbookView xWindow="0" yWindow="0" windowWidth="25200" windowHeight="11985"/>
  </bookViews>
  <sheets>
    <sheet name="priority" sheetId="1" r:id="rId1"/>
  </sheets>
  <calcPr calcId="152511"/>
</workbook>
</file>

<file path=xl/calcChain.xml><?xml version="1.0" encoding="utf-8"?>
<calcChain xmlns="http://schemas.openxmlformats.org/spreadsheetml/2006/main">
  <c r="E75" i="1" l="1"/>
  <c r="E73" i="1" l="1"/>
  <c r="E74" i="1" l="1"/>
  <c r="F76" i="1" l="1"/>
  <c r="E4" i="1" l="1"/>
  <c r="F79" i="1" s="1"/>
  <c r="E72" i="1" s="1"/>
  <c r="E79" i="1" l="1"/>
</calcChain>
</file>

<file path=xl/sharedStrings.xml><?xml version="1.0" encoding="utf-8"?>
<sst xmlns="http://schemas.openxmlformats.org/spreadsheetml/2006/main" count="205" uniqueCount="143">
  <si>
    <r>
      <t xml:space="preserve">Opravy komunikací - Malenovice                                          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</t>
    </r>
  </si>
  <si>
    <r>
      <t xml:space="preserve">Rekonstrukce ul. I. Veselkové                                                          </t>
    </r>
    <r>
      <rPr>
        <sz val="10"/>
        <color indexed="12"/>
        <rFont val="Arial"/>
        <family val="2"/>
        <charset val="238"/>
      </rPr>
      <t xml:space="preserve"> </t>
    </r>
  </si>
  <si>
    <t xml:space="preserve">Stavební úpravy ulice Zahradní čtvrť                        </t>
  </si>
  <si>
    <r>
      <t xml:space="preserve">Oprava komunikace a chodníku - ulice Fügnerova                                </t>
    </r>
    <r>
      <rPr>
        <b/>
        <sz val="10"/>
        <color indexed="12"/>
        <rFont val="Arial"/>
        <family val="2"/>
        <charset val="238"/>
      </rPr>
      <t/>
    </r>
  </si>
  <si>
    <t>5.</t>
  </si>
  <si>
    <t xml:space="preserve">Z: </t>
  </si>
  <si>
    <t>Č.</t>
  </si>
  <si>
    <t>Poznámky, komentář odborů MMZ</t>
  </si>
  <si>
    <t>2.</t>
  </si>
  <si>
    <t>6.</t>
  </si>
  <si>
    <t>x</t>
  </si>
  <si>
    <t>Čerpání celkem</t>
  </si>
  <si>
    <t>Nevyčerpané finanční prostředky</t>
  </si>
  <si>
    <t>CELKEM</t>
  </si>
  <si>
    <t>OKP</t>
  </si>
  <si>
    <t>Č. pr.</t>
  </si>
  <si>
    <t>viz. pozn.</t>
  </si>
  <si>
    <t xml:space="preserve">3/     2013 </t>
  </si>
  <si>
    <t>1.</t>
  </si>
  <si>
    <t>Rekonstrukce ul. Brigádnická - II. etapa</t>
  </si>
  <si>
    <t>4/             2015</t>
  </si>
  <si>
    <t xml:space="preserve">doporučena fin. rezerva cca 10 % z přidělené částky na řešení nepředpokládaných nákladů    </t>
  </si>
  <si>
    <t xml:space="preserve">Opravy chodníků - Malenovice                                  </t>
  </si>
  <si>
    <r>
      <t xml:space="preserve">200 000                                             </t>
    </r>
    <r>
      <rPr>
        <sz val="10"/>
        <rFont val="Arial"/>
        <family val="2"/>
        <charset val="238"/>
      </rPr>
      <t xml:space="preserve"> studie, PD, IČ                                              </t>
    </r>
  </si>
  <si>
    <t>3/               2017</t>
  </si>
  <si>
    <t>4/                       2017</t>
  </si>
  <si>
    <t>5/                           2017</t>
  </si>
  <si>
    <t>7/                               2017</t>
  </si>
  <si>
    <t>8/                                  2017</t>
  </si>
  <si>
    <r>
      <t xml:space="preserve">50 000                                              </t>
    </r>
    <r>
      <rPr>
        <sz val="10"/>
        <rFont val="Arial"/>
        <family val="2"/>
        <charset val="238"/>
      </rPr>
      <t xml:space="preserve"> studie + diagnostika vozovky</t>
    </r>
  </si>
  <si>
    <t>Kvalif. odhad fin. náročnosti               (v Kč)</t>
  </si>
  <si>
    <r>
      <t xml:space="preserve">350 000                          </t>
    </r>
    <r>
      <rPr>
        <sz val="10"/>
        <rFont val="Arial"/>
        <family val="2"/>
        <charset val="238"/>
      </rPr>
      <t xml:space="preserve"> PD, IČ</t>
    </r>
  </si>
  <si>
    <t>Kvalif. odhad finanční náročnosti               (v Kč)</t>
  </si>
  <si>
    <r>
      <t xml:space="preserve">Regenerace panelového sídliště - VIII. etapa </t>
    </r>
    <r>
      <rPr>
        <b/>
        <sz val="10"/>
        <rFont val="Arial"/>
        <family val="2"/>
        <charset val="238"/>
      </rPr>
      <t xml:space="preserve">            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</si>
  <si>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>Nákup tonerů</t>
    </r>
    <r>
      <rPr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</t>
    </r>
    <r>
      <rPr>
        <b/>
        <sz val="10"/>
        <color indexed="12"/>
        <rFont val="Arial"/>
        <family val="2"/>
        <charset val="238"/>
      </rPr>
      <t xml:space="preserve"> </t>
    </r>
  </si>
  <si>
    <r>
      <t xml:space="preserve">cca </t>
    </r>
    <r>
      <rPr>
        <b/>
        <sz val="10"/>
        <rFont val="Arial"/>
        <family val="2"/>
        <charset val="238"/>
      </rPr>
      <t>10 000</t>
    </r>
  </si>
  <si>
    <t>1/                          2018</t>
  </si>
  <si>
    <r>
      <t xml:space="preserve">70 000                                  </t>
    </r>
    <r>
      <rPr>
        <sz val="10"/>
        <rFont val="Arial"/>
        <family val="2"/>
        <charset val="238"/>
      </rPr>
      <t xml:space="preserve">studie                      </t>
    </r>
    <r>
      <rPr>
        <b/>
        <sz val="10"/>
        <rFont val="Arial"/>
        <family val="2"/>
        <charset val="238"/>
      </rPr>
      <t xml:space="preserve">  200 000  </t>
    </r>
    <r>
      <rPr>
        <sz val="10"/>
        <rFont val="Arial"/>
        <family val="2"/>
        <charset val="238"/>
      </rPr>
      <t xml:space="preserve">                         PD</t>
    </r>
  </si>
  <si>
    <t>OD</t>
  </si>
  <si>
    <r>
      <t xml:space="preserve">240 000  + 260 000                          </t>
    </r>
    <r>
      <rPr>
        <sz val="10"/>
        <rFont val="Arial"/>
        <family val="2"/>
        <charset val="238"/>
      </rPr>
      <t xml:space="preserve"> PD, IČ, pro ÚR a SP                                                  </t>
    </r>
    <r>
      <rPr>
        <b/>
        <sz val="10"/>
        <rFont val="Arial"/>
        <family val="2"/>
        <charset val="238"/>
      </rPr>
      <t xml:space="preserve">17 000 000      </t>
    </r>
    <r>
      <rPr>
        <sz val="10"/>
        <rFont val="Arial"/>
        <family val="2"/>
        <charset val="238"/>
      </rPr>
      <t xml:space="preserve">                         odhad realizace</t>
    </r>
  </si>
  <si>
    <t>Osvětlení vánočních stromů - DHDM</t>
  </si>
  <si>
    <t>Oprava komunikace v ul. Zabrání</t>
  </si>
  <si>
    <t>4/ 2019</t>
  </si>
  <si>
    <t>3.</t>
  </si>
  <si>
    <t>4.</t>
  </si>
  <si>
    <t>Celkem:</t>
  </si>
  <si>
    <r>
      <t xml:space="preserve">r. 2014: </t>
    </r>
    <r>
      <rPr>
        <sz val="8"/>
        <rFont val="Arial"/>
        <family val="2"/>
        <charset val="238"/>
      </rPr>
      <t>dokonč. studie, čerp. 60 tis. Kč</t>
    </r>
  </si>
  <si>
    <r>
      <t xml:space="preserve">r. 2016: </t>
    </r>
    <r>
      <rPr>
        <sz val="8"/>
        <rFont val="Arial"/>
        <family val="2"/>
        <charset val="238"/>
      </rPr>
      <t>pokr. v přípr. akce, bez čerp.</t>
    </r>
  </si>
  <si>
    <r>
      <t xml:space="preserve"> r. 2015: </t>
    </r>
    <r>
      <rPr>
        <sz val="8"/>
        <rFont val="Arial"/>
        <family val="2"/>
        <charset val="238"/>
      </rPr>
      <t>PD pro ÚR + IČ, bez čerp.</t>
    </r>
  </si>
  <si>
    <r>
      <t xml:space="preserve">r. 2017: </t>
    </r>
    <r>
      <rPr>
        <sz val="8"/>
        <rFont val="Arial"/>
        <family val="2"/>
        <charset val="238"/>
      </rPr>
      <t>uvedená priorita bude, vzhledem k rozdílným časům realizace a ve vazbě na realizaci kanalizace, rozdělena na 3 stavby, čerp. 1.119 Kč</t>
    </r>
  </si>
  <si>
    <r>
      <t xml:space="preserve">r. 2016: </t>
    </r>
    <r>
      <rPr>
        <sz val="8"/>
        <rFont val="Arial"/>
        <family val="2"/>
        <charset val="238"/>
      </rPr>
      <t xml:space="preserve">pokr. v přípravě, čerp. 30 tis. Kč </t>
    </r>
  </si>
  <si>
    <r>
      <t xml:space="preserve">r. 2017 - 2018: </t>
    </r>
    <r>
      <rPr>
        <sz val="8"/>
        <rFont val="Arial"/>
        <family val="2"/>
        <charset val="238"/>
      </rPr>
      <t xml:space="preserve">řeší se smluvní vztahy s vlastníky cizích pozemků, bez čerp., po jejich dořešení možné dokončení PD a IČ pro SP               </t>
    </r>
  </si>
  <si>
    <r>
      <t>r. 2015:</t>
    </r>
    <r>
      <rPr>
        <sz val="8"/>
        <rFont val="Arial"/>
        <family val="2"/>
        <charset val="238"/>
      </rPr>
      <t xml:space="preserve"> studie, PD, IČ, čerp. 10 tis. Kč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</si>
  <si>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2018: </t>
    </r>
    <r>
      <rPr>
        <sz val="8"/>
        <rFont val="Arial"/>
        <family val="2"/>
        <charset val="238"/>
      </rPr>
      <t xml:space="preserve">ÚR vydáno, požádáno o SP; v r. 2018 dotace z MpMR nepřidělena, čerp. 205.305 Kč, v r. 2018 krytí z rozp. MČ 6,2 mil. Kč + krytí z rozp. SMZ 5 mil. Kč </t>
    </r>
  </si>
  <si>
    <r>
      <t>r. 2017</t>
    </r>
    <r>
      <rPr>
        <sz val="8"/>
        <rFont val="Arial"/>
        <family val="2"/>
        <charset val="238"/>
      </rPr>
      <t xml:space="preserve">: PD pro ÚR a SP, IČ, krytí 340 tis. Kč, čerp. 132.220 Kč                                                                        </t>
    </r>
    <r>
      <rPr>
        <b/>
        <sz val="8"/>
        <rFont val="Arial"/>
        <family val="2"/>
        <charset val="238"/>
      </rPr>
      <t xml:space="preserve">       </t>
    </r>
    <r>
      <rPr>
        <sz val="8"/>
        <rFont val="Arial"/>
        <family val="2"/>
        <charset val="238"/>
      </rPr>
      <t xml:space="preserve">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</si>
  <si>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>OD 2018</t>
    </r>
    <r>
      <rPr>
        <sz val="8"/>
        <rFont val="Arial"/>
        <family val="2"/>
        <charset val="238"/>
      </rPr>
      <t>: jedná se o poslední etapu regenerace sídliště, v r. 2018 bez akce - bez čerp.</t>
    </r>
    <r>
      <rPr>
        <b/>
        <sz val="8"/>
        <rFont val="Arial"/>
        <family val="2"/>
        <charset val="238"/>
      </rPr>
      <t/>
    </r>
  </si>
  <si>
    <t>1000 2212 6121 4017 0002054000000</t>
  </si>
  <si>
    <r>
      <t xml:space="preserve">Rezerva MČ </t>
    </r>
    <r>
      <rPr>
        <sz val="10"/>
        <rFont val="Arial"/>
        <family val="2"/>
        <charset val="238"/>
      </rPr>
      <t>("rezerva")</t>
    </r>
  </si>
  <si>
    <t>1042 2141 5154 4017 0006087171000</t>
  </si>
  <si>
    <r>
      <t xml:space="preserve">Osvětlení vánočních stromů - provoz </t>
    </r>
    <r>
      <rPr>
        <sz val="9"/>
        <rFont val="Arial"/>
        <family val="2"/>
        <charset val="238"/>
      </rPr>
      <t>(elektrorevize, instalace, demontáž, údržba, spotřeba el. energie)</t>
    </r>
  </si>
  <si>
    <t>Podpora spol. aktivit v MČ</t>
  </si>
  <si>
    <r>
      <t xml:space="preserve">Činnost KMČ </t>
    </r>
    <r>
      <rPr>
        <sz val="10"/>
        <rFont val="Arial"/>
        <family val="2"/>
        <charset val="238"/>
      </rPr>
      <t>(občerstvení na jednání KMČ, nákup kanc. potřeb, kompenzace aj.)</t>
    </r>
  </si>
  <si>
    <t>4400 2212 6121 4017 0003258170000</t>
  </si>
  <si>
    <t>Stavební úpravy ul. B. Smetany</t>
  </si>
  <si>
    <t xml:space="preserve"> 4400 2219 6121 4017 0002673170000</t>
  </si>
  <si>
    <t>Stavební úpravy, ul. Švermova, Zlín - Malenovice</t>
  </si>
  <si>
    <t>4400 2212 6121 4017 0002978170000</t>
  </si>
  <si>
    <t>4400 3639 6121 4017 0003234170000</t>
  </si>
  <si>
    <t>4400 2212 6121 4017 0003257170000</t>
  </si>
  <si>
    <t>4420 2212 5171 4017 0005541170012</t>
  </si>
  <si>
    <t>4400 2212 6121 4017 0003259170000</t>
  </si>
  <si>
    <t>4400 3639 6121 4017 0003373170000</t>
  </si>
  <si>
    <t>4420 2212 5171 4017 0005541170005</t>
  </si>
  <si>
    <t>4420 2212 5171 4017 0005541170000</t>
  </si>
  <si>
    <t>1042 6171 5169 4017 0006069170000</t>
  </si>
  <si>
    <t>1042 3399 5169 4017 0006146170000</t>
  </si>
  <si>
    <t>1042 6171 5139 4017 0006115170000</t>
  </si>
  <si>
    <t>1000 2141 5137 4017 0006087170000</t>
  </si>
  <si>
    <t>4420 2219 5171 4017 0005542170000</t>
  </si>
  <si>
    <r>
      <t xml:space="preserve">170 000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</t>
    </r>
    <r>
      <rPr>
        <b/>
        <sz val="10"/>
        <rFont val="Arial"/>
        <family val="2"/>
        <charset val="238"/>
      </rPr>
      <t xml:space="preserve">13 550 000  </t>
    </r>
    <r>
      <rPr>
        <sz val="10"/>
        <rFont val="Arial"/>
        <family val="2"/>
        <charset val="238"/>
      </rPr>
      <t xml:space="preserve">             odhad realizace</t>
    </r>
  </si>
  <si>
    <r>
      <t xml:space="preserve">100 000                                           </t>
    </r>
    <r>
      <rPr>
        <sz val="10"/>
        <rFont val="Arial"/>
        <family val="2"/>
        <charset val="238"/>
      </rPr>
      <t xml:space="preserve"> PD, IČ                                                   </t>
    </r>
    <r>
      <rPr>
        <b/>
        <sz val="10"/>
        <rFont val="Arial"/>
        <family val="2"/>
        <charset val="238"/>
      </rPr>
      <t xml:space="preserve">2 600 000 </t>
    </r>
    <r>
      <rPr>
        <sz val="10"/>
        <rFont val="Arial"/>
        <family val="2"/>
        <charset val="238"/>
      </rPr>
      <t xml:space="preserve">            odhad realizace</t>
    </r>
  </si>
  <si>
    <r>
      <t xml:space="preserve">110 000           </t>
    </r>
    <r>
      <rPr>
        <sz val="10"/>
        <rFont val="Arial"/>
        <family val="2"/>
        <charset val="238"/>
      </rPr>
      <t xml:space="preserve"> PD, IČ                          </t>
    </r>
    <r>
      <rPr>
        <b/>
        <sz val="10"/>
        <rFont val="Arial"/>
        <family val="2"/>
        <charset val="238"/>
      </rPr>
      <t xml:space="preserve">3 300 000  </t>
    </r>
    <r>
      <rPr>
        <sz val="10"/>
        <rFont val="Arial"/>
        <family val="2"/>
        <charset val="238"/>
      </rPr>
      <t>odhad realizace</t>
    </r>
  </si>
  <si>
    <r>
      <t xml:space="preserve">r. 2019: </t>
    </r>
    <r>
      <rPr>
        <sz val="8"/>
        <rFont val="Arial"/>
        <family val="2"/>
        <charset val="238"/>
      </rPr>
      <t xml:space="preserve">PD pro ÚR, SP a realizaci, vydáno ÚR, možná realizace v r. 2020 v závislosti na fin. prostředcích a spoluúčasti ŘSZK (4 až 5 mil. Kč z ceny realizace), čerp. 302 500 Kč za PD, </t>
    </r>
    <r>
      <rPr>
        <b/>
        <sz val="8"/>
        <rFont val="Arial"/>
        <family val="2"/>
        <charset val="238"/>
      </rPr>
      <t>na jednání s komp. členem RMZ v 8/2019 stanoveno jako prioritní akce MČ, u které je předpokladem dofinancování z rozpočtu SMZ</t>
    </r>
  </si>
  <si>
    <r>
      <t xml:space="preserve">r. 2019: </t>
    </r>
    <r>
      <rPr>
        <sz val="8"/>
        <rFont val="Arial"/>
        <family val="2"/>
        <charset val="238"/>
      </rPr>
      <t>krytí z rozp. MČ 6 mil. Kč + 11 mil. Kč z rozp. SMZ - akce kryta, přidělena dotace z MpMR, předpoklad realizace 2020, čerp. 86 200 Kč (úprava PD, přeložka E.ON)</t>
    </r>
  </si>
  <si>
    <r>
      <t xml:space="preserve">r. 2019: </t>
    </r>
    <r>
      <rPr>
        <sz val="8"/>
        <rFont val="Arial"/>
        <family val="2"/>
        <charset val="238"/>
      </rPr>
      <t>PD hotova, požádáno o SP v 08/2019, původní odhad 12 mil. Kč, cena realizace dle PD 13,05 mil. Kč + TD, AD, BOZP 0,5 mil. Kč, čerp. 121 000 Kč za PD</t>
    </r>
  </si>
  <si>
    <r>
      <t xml:space="preserve">r. 2019: </t>
    </r>
    <r>
      <rPr>
        <sz val="8"/>
        <rFont val="Arial"/>
        <family val="2"/>
        <charset val="238"/>
      </rPr>
      <t xml:space="preserve">pokračování v projektování, čerp. 70 000 Kč za studii + 15 609 Kč polohopis a výškopis     </t>
    </r>
  </si>
  <si>
    <r>
      <t xml:space="preserve">r. 2019: </t>
    </r>
    <r>
      <rPr>
        <sz val="8"/>
        <rFont val="Arial"/>
        <family val="2"/>
        <charset val="238"/>
      </rPr>
      <t>PD hotova, požádáno o SP v 11/2019, původní odhad realizace 2 mil: Kč, cena dle PD 2,4 mil. Kč + TD, AD, BOZP cca 0,2 mil. Kč, čerp. 84 700 Kč za PD</t>
    </r>
  </si>
  <si>
    <r>
      <t xml:space="preserve">r. 2019: </t>
    </r>
    <r>
      <rPr>
        <sz val="8"/>
        <rFont val="Arial"/>
        <family val="2"/>
        <charset val="238"/>
      </rPr>
      <t>studie hotova, bude projednáno s KMČ a bude upřesněn další postup, čerp. 30 250 Kč za studii</t>
    </r>
  </si>
  <si>
    <r>
      <rPr>
        <b/>
        <sz val="8"/>
        <rFont val="Arial"/>
        <family val="2"/>
        <charset val="238"/>
      </rPr>
      <t xml:space="preserve">r. 2019: </t>
    </r>
    <r>
      <rPr>
        <sz val="8"/>
        <rFont val="Arial"/>
        <family val="2"/>
        <charset val="238"/>
      </rPr>
      <t>požádáno o SP v 11/2019, původní odhad realizace 2,5 mil. Kč, cena dle PD 3,05 mil. Kč + TD, AD, BOZP cca 0,25 mil. Kč, předpoklad realizace v r. 2020, čerp. 6 243,60 Kč za polohopis a výškopis</t>
    </r>
  </si>
  <si>
    <r>
      <t xml:space="preserve">KMČ vyčleňuje        </t>
    </r>
    <r>
      <rPr>
        <b/>
        <sz val="10"/>
        <rFont val="Arial"/>
        <family val="2"/>
        <charset val="238"/>
      </rPr>
      <t>14 000</t>
    </r>
  </si>
  <si>
    <r>
      <t xml:space="preserve">KMČ vyčleňuje           </t>
    </r>
    <r>
      <rPr>
        <b/>
        <sz val="10"/>
        <rFont val="Arial"/>
        <family val="2"/>
        <charset val="238"/>
      </rPr>
      <t>8 000</t>
    </r>
  </si>
  <si>
    <r>
      <t xml:space="preserve"> r. 2018:</t>
    </r>
    <r>
      <rPr>
        <sz val="8"/>
        <rFont val="Arial"/>
        <family val="2"/>
        <charset val="238"/>
      </rPr>
      <t xml:space="preserve"> pokračuje se v projektování pro ÚR a inž. činnosti, bez čerp.</t>
    </r>
  </si>
  <si>
    <r>
      <t xml:space="preserve">r. 2019: </t>
    </r>
    <r>
      <rPr>
        <sz val="8"/>
        <rFont val="Arial"/>
        <family val="2"/>
        <charset val="238"/>
      </rPr>
      <t>vzhledem k posunu realizace 7. etapy se 8. etapa bude teprve připravována</t>
    </r>
  </si>
  <si>
    <t>7.</t>
  </si>
  <si>
    <r>
      <t>r. 2017 - 2018:</t>
    </r>
    <r>
      <rPr>
        <sz val="8"/>
        <rFont val="Arial"/>
        <family val="2"/>
        <charset val="238"/>
      </rPr>
      <t xml:space="preserve"> PD pro SP, IČ, bez čerp.</t>
    </r>
  </si>
  <si>
    <r>
      <t>2017 - 2018:</t>
    </r>
    <r>
      <rPr>
        <sz val="8"/>
        <rFont val="Arial"/>
        <family val="2"/>
        <charset val="238"/>
      </rPr>
      <t xml:space="preserve"> variantní řešení studie rekonstrukce ulic - zpracování studie na  řešení celé lokality, bez čerp.                                                                                           </t>
    </r>
  </si>
  <si>
    <r>
      <t>r. 2017 - 2018:</t>
    </r>
    <r>
      <rPr>
        <sz val="8"/>
        <rFont val="Arial"/>
        <family val="2"/>
        <charset val="238"/>
      </rPr>
      <t xml:space="preserve"> postupné zahájení proj. prací (zaměření, projednání návrhu řešení uličního prostoru, po odsouhlasení dopracování PD), bez čerp.                                                                                                                                           </t>
    </r>
  </si>
  <si>
    <r>
      <t>r. 2017 - 2018:</t>
    </r>
    <r>
      <rPr>
        <sz val="8"/>
        <rFont val="Arial"/>
        <family val="2"/>
        <charset val="238"/>
      </rPr>
      <t xml:space="preserve"> zpracování studie - variantního řešení uličního prostoru (možnost přesunutí chodníku na druhou stranu vozovky) - 20 tis. Kč, včetně zpracování diagnostiky vozovky - 30 tis. Kč, bez čerp.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</si>
  <si>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2013: </t>
    </r>
    <r>
      <rPr>
        <sz val="8"/>
        <rFont val="Arial"/>
        <family val="2"/>
        <charset val="238"/>
      </rPr>
      <t>prověření maj. vztahů, obj. studie za účelem rekonstr. havar. částí, bez čerp.</t>
    </r>
    <r>
      <rPr>
        <b/>
        <sz val="8"/>
        <rFont val="Arial"/>
        <family val="2"/>
        <charset val="238"/>
      </rPr>
      <t/>
    </r>
  </si>
  <si>
    <r>
      <t xml:space="preserve">r. 2020: </t>
    </r>
    <r>
      <rPr>
        <sz val="8"/>
        <rFont val="Arial"/>
        <family val="2"/>
        <charset val="238"/>
      </rPr>
      <t>předpoklad realizace r. 2021, žádost o SP podaná na SÚ od 02/2020, taktéž podáno na vodoprávní řízení, 8/2020: předpoklad realizace r. 2022</t>
    </r>
  </si>
  <si>
    <r>
      <t xml:space="preserve">r. 2019 - 2020: </t>
    </r>
    <r>
      <rPr>
        <sz val="8"/>
        <rFont val="Arial"/>
        <family val="2"/>
        <charset val="238"/>
      </rPr>
      <t>dtto info z r. 2018, krytí ponechat, 5/2020: znovu byli osloveni nevyřešení vlastníci dotčených pozemků, 08/2020: OD čeká na vyjádření jednoho vlastníka</t>
    </r>
  </si>
  <si>
    <r>
      <t>r. 2020:</t>
    </r>
    <r>
      <rPr>
        <sz val="8"/>
        <rFont val="Arial"/>
        <family val="2"/>
        <charset val="238"/>
      </rPr>
      <t xml:space="preserve"> dtto info z r. 2019, 8/2020: zahájeno zpracování PD pro ÚR a SP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</si>
  <si>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</rPr>
      <t xml:space="preserve">RO </t>
    </r>
    <r>
      <rPr>
        <sz val="8"/>
        <rFont val="Arial"/>
        <family val="2"/>
      </rPr>
      <t>- rozpočtové opatření,</t>
    </r>
    <r>
      <rPr>
        <b/>
        <sz val="8"/>
        <rFont val="Arial"/>
        <family val="2"/>
      </rPr>
      <t xml:space="preserve"> MK</t>
    </r>
    <r>
      <rPr>
        <sz val="8"/>
        <rFont val="Arial"/>
        <family val="2"/>
      </rPr>
      <t xml:space="preserve"> - místní komunikace, </t>
    </r>
    <r>
      <rPr>
        <b/>
        <sz val="8"/>
        <rFont val="Arial"/>
        <family val="2"/>
        <charset val="238"/>
      </rPr>
      <t>TD</t>
    </r>
    <r>
      <rPr>
        <sz val="8"/>
        <rFont val="Arial"/>
        <family val="2"/>
      </rPr>
      <t xml:space="preserve"> - technický dozor, </t>
    </r>
    <r>
      <rPr>
        <b/>
        <sz val="8"/>
        <rFont val="Arial"/>
        <family val="2"/>
        <charset val="238"/>
      </rPr>
      <t>AD</t>
    </r>
    <r>
      <rPr>
        <sz val="8"/>
        <rFont val="Arial"/>
        <family val="2"/>
      </rPr>
      <t xml:space="preserve"> - autorský dozor;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</si>
  <si>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t>Priority MČ Malenovice 2021</t>
  </si>
  <si>
    <t>Přidělené finanční prostředky pro r. 2021:</t>
  </si>
  <si>
    <t>Nevyčerpané finanční prostředky z r. 2020:</t>
  </si>
  <si>
    <t>Stav 2021 předpokl.</t>
  </si>
  <si>
    <r>
      <t>Požadavek 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</si>
  <si>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r>
      <t>Požadavek MČ 2013 -  2020</t>
    </r>
    <r>
      <rPr>
        <sz val="10"/>
        <rFont val="Arial"/>
        <family val="2"/>
        <charset val="238"/>
      </rPr>
      <t xml:space="preserve"> (nedokončené, neproúčtované akce)</t>
    </r>
  </si>
  <si>
    <t>IČ pro SP</t>
  </si>
  <si>
    <t>majektopr. vztahy, následně PD a IČ pro SP</t>
  </si>
  <si>
    <r>
      <t xml:space="preserve">r. 2021: </t>
    </r>
    <r>
      <rPr>
        <sz val="8"/>
        <rFont val="Arial"/>
        <family val="2"/>
        <charset val="238"/>
      </rPr>
      <t>předpoklad realizace r. 2022 (rekonstrukce plynovodu)</t>
    </r>
  </si>
  <si>
    <t>PD pro ÚR a SP, IČ</t>
  </si>
  <si>
    <t>PD pro ÚR a SP, IČ, realizace</t>
  </si>
  <si>
    <t>OD: na akutní opravy</t>
  </si>
  <si>
    <t>Čerpání             k 1.2.2021                        (v Kč)</t>
  </si>
  <si>
    <t>Čerpání             k 1.2.2021                         (v Kč)</t>
  </si>
  <si>
    <t>Kryto rozpočtem k 1.2.2021</t>
  </si>
  <si>
    <t>Čerpání k 1.2.2021</t>
  </si>
  <si>
    <t>bude doplněno                  k 31.1.2022</t>
  </si>
  <si>
    <t>realizace</t>
  </si>
  <si>
    <r>
      <t xml:space="preserve">r. 2021: </t>
    </r>
    <r>
      <rPr>
        <sz val="8"/>
        <rFont val="Arial"/>
        <family val="2"/>
        <charset val="238"/>
      </rPr>
      <t>doúčtování čerpání za realizaci</t>
    </r>
  </si>
  <si>
    <t>čerpání za realizaci</t>
  </si>
  <si>
    <r>
      <t xml:space="preserve">r. 2020: </t>
    </r>
    <r>
      <rPr>
        <sz val="8"/>
        <rFont val="Arial"/>
        <family val="2"/>
        <charset val="238"/>
      </rPr>
      <t xml:space="preserve">vydáno SP,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čerpání 2 055 700,93 Kč, doúčtování v r. 2021</t>
    </r>
  </si>
  <si>
    <r>
      <t>r. 2020: zrealizováno</t>
    </r>
    <r>
      <rPr>
        <sz val="8"/>
        <rFont val="Arial"/>
        <family val="2"/>
        <charset val="238"/>
      </rPr>
      <t>, čerpání 2 410 162,66 Kč, doúčtování v r. 2021</t>
    </r>
  </si>
  <si>
    <r>
      <t>r. 2020:</t>
    </r>
    <r>
      <rPr>
        <sz val="8"/>
        <rFont val="Arial"/>
        <family val="2"/>
        <charset val="238"/>
      </rPr>
      <t xml:space="preserve"> v projektové přípravě</t>
    </r>
  </si>
  <si>
    <r>
      <t xml:space="preserve">r. 2021: </t>
    </r>
    <r>
      <rPr>
        <sz val="8"/>
        <rFont val="Arial"/>
        <family val="2"/>
        <charset val="238"/>
      </rPr>
      <t>dokončení PD, předpoklad realizace</t>
    </r>
  </si>
  <si>
    <r>
      <t>r. 2021:</t>
    </r>
    <r>
      <rPr>
        <sz val="8"/>
        <rFont val="Arial"/>
        <family val="2"/>
        <charset val="238"/>
      </rPr>
      <t xml:space="preserve"> předpoklad vydání SP</t>
    </r>
  </si>
  <si>
    <r>
      <t xml:space="preserve">r. 2021: </t>
    </r>
    <r>
      <rPr>
        <sz val="8"/>
        <rFont val="Arial"/>
        <family val="2"/>
        <charset val="238"/>
      </rPr>
      <t>OD čeká na vyjádření vlastníka</t>
    </r>
  </si>
  <si>
    <r>
      <t xml:space="preserve">Regenerace panelového sídliště - VII. etapa - následná 5letá péče                                                  </t>
    </r>
    <r>
      <rPr>
        <b/>
        <sz val="10"/>
        <color indexed="12"/>
        <rFont val="Arial"/>
        <family val="2"/>
        <charset val="238"/>
      </rPr>
      <t/>
    </r>
  </si>
  <si>
    <r>
      <t>r. 2020: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čerpání za r. 2020 5 533 662,77 Kč</t>
    </r>
  </si>
  <si>
    <r>
      <t xml:space="preserve">230 000 </t>
    </r>
    <r>
      <rPr>
        <sz val="10"/>
        <rFont val="Arial"/>
        <family val="2"/>
        <charset val="238"/>
      </rPr>
      <t>následná péče</t>
    </r>
  </si>
  <si>
    <r>
      <t xml:space="preserve">r. 2020: </t>
    </r>
    <r>
      <rPr>
        <sz val="8"/>
        <rFont val="Arial"/>
        <family val="2"/>
        <charset val="238"/>
      </rPr>
      <t>vydání SP, čerpání 48 400 Kč za PD</t>
    </r>
  </si>
  <si>
    <t>akce připravena k realizaci v r. 2022</t>
  </si>
  <si>
    <r>
      <t xml:space="preserve">r. 2021: </t>
    </r>
    <r>
      <rPr>
        <sz val="8"/>
        <rFont val="Arial"/>
        <family val="2"/>
        <charset val="238"/>
      </rPr>
      <t>práce na PD pozastaveny - petice na zjednosměrnění ulice</t>
    </r>
  </si>
  <si>
    <r>
      <t xml:space="preserve">r. 2021: </t>
    </r>
    <r>
      <rPr>
        <sz val="8"/>
        <rFont val="Arial"/>
        <family val="2"/>
        <charset val="238"/>
      </rPr>
      <t>v průběhu roku zahájeny projekční práce</t>
    </r>
  </si>
  <si>
    <r>
      <t xml:space="preserve">r. 2021: </t>
    </r>
    <r>
      <rPr>
        <sz val="8"/>
        <rFont val="Arial"/>
        <family val="2"/>
        <charset val="238"/>
      </rPr>
      <t>následná 5letá péče ve výši 230 000 Kč, přesun do provozních prostředků, 154 000 Kč přesun do rezervy</t>
    </r>
  </si>
  <si>
    <r>
      <t>r. 2020:</t>
    </r>
    <r>
      <rPr>
        <sz val="8"/>
        <rFont val="Arial"/>
        <family val="2"/>
        <charset val="238"/>
      </rPr>
      <t xml:space="preserve"> v projektové přípravě, 8/2020: území zaměřeno, postupně se bude řešit PD pro ÚR a SP, čerp. 24 684 Kč za polohopisné a výškopicné zaměření pro PD</t>
    </r>
  </si>
  <si>
    <t>Kryto rozpočtem k 29.3.2021</t>
  </si>
  <si>
    <t>Kryto rozpočtem k 29.3.2021                                   (v Kč)</t>
  </si>
  <si>
    <r>
      <t xml:space="preserve">KMČ vyčleňuje        </t>
    </r>
    <r>
      <rPr>
        <b/>
        <sz val="10"/>
        <rFont val="Arial"/>
        <family val="2"/>
        <charset val="238"/>
      </rPr>
      <t>96 000</t>
    </r>
  </si>
  <si>
    <t>kompenzace 3 000 Kč</t>
  </si>
  <si>
    <t>převod zůstatku
z 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</si>
</sst>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1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u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5" fillId="3" borderId="2" xfId="0" applyFont="1" applyFill="1" applyBorder="1" applyAlignment="1"/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6" fillId="3" borderId="4" xfId="0" applyFont="1" applyFill="1" applyBorder="1" applyAlignment="1"/>
    <xf numFmtId="0" fontId="6" fillId="3" borderId="0" xfId="0" applyFont="1" applyFill="1" applyBorder="1" applyAlignment="1"/>
    <xf numFmtId="0" fontId="2" fillId="3" borderId="0" xfId="0" applyFont="1" applyFill="1" applyBorder="1"/>
    <xf numFmtId="0" fontId="0" fillId="3" borderId="0" xfId="0" applyFill="1" applyBorder="1"/>
    <xf numFmtId="0" fontId="2" fillId="3" borderId="5" xfId="0" applyFont="1" applyFill="1" applyBorder="1" applyAlignment="1"/>
    <xf numFmtId="0" fontId="4" fillId="3" borderId="6" xfId="0" applyFont="1" applyFill="1" applyBorder="1" applyAlignment="1"/>
    <xf numFmtId="0" fontId="2" fillId="3" borderId="6" xfId="0" applyFont="1" applyFill="1" applyBorder="1"/>
    <xf numFmtId="0" fontId="0" fillId="3" borderId="6" xfId="0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3" fontId="1" fillId="3" borderId="13" xfId="0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3" borderId="20" xfId="0" applyFont="1" applyFill="1" applyBorder="1"/>
    <xf numFmtId="0" fontId="0" fillId="3" borderId="21" xfId="0" applyFont="1" applyFill="1" applyBorder="1"/>
    <xf numFmtId="0" fontId="0" fillId="0" borderId="0" xfId="0" applyFont="1"/>
    <xf numFmtId="4" fontId="0" fillId="0" borderId="0" xfId="0" applyNumberFormat="1" applyAlignment="1"/>
    <xf numFmtId="4" fontId="0" fillId="0" borderId="0" xfId="0" applyNumberFormat="1" applyFont="1"/>
    <xf numFmtId="4" fontId="9" fillId="3" borderId="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4" fontId="10" fillId="3" borderId="23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1" fillId="3" borderId="23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49" fontId="0" fillId="2" borderId="23" xfId="0" applyNumberFormat="1" applyFont="1" applyFill="1" applyBorder="1" applyAlignment="1">
      <alignment horizontal="left" vertical="center" wrapText="1"/>
    </xf>
    <xf numFmtId="49" fontId="0" fillId="4" borderId="9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0" borderId="9" xfId="0" applyNumberFormat="1" applyFont="1" applyFill="1" applyBorder="1" applyAlignment="1">
      <alignment horizontal="left"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4" fontId="0" fillId="2" borderId="3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4" fontId="1" fillId="2" borderId="31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0" fillId="0" borderId="3" xfId="0" applyBorder="1" applyAlignment="1"/>
    <xf numFmtId="0" fontId="0" fillId="0" borderId="0" xfId="0" applyAlignment="1">
      <alignment wrapText="1"/>
    </xf>
    <xf numFmtId="0" fontId="0" fillId="0" borderId="0" xfId="0" applyAlignment="1"/>
    <xf numFmtId="164" fontId="2" fillId="3" borderId="0" xfId="0" applyNumberFormat="1" applyFont="1" applyFill="1" applyBorder="1" applyAlignment="1"/>
    <xf numFmtId="164" fontId="2" fillId="0" borderId="0" xfId="0" applyNumberFormat="1" applyFont="1" applyAlignment="1"/>
    <xf numFmtId="4" fontId="1" fillId="2" borderId="2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topLeftCell="A63" workbookViewId="0">
      <selection activeCell="E76" sqref="E76"/>
    </sheetView>
  </sheetViews>
  <sheetFormatPr defaultRowHeight="12.75" x14ac:dyDescent="0.2"/>
  <cols>
    <col min="1" max="1" width="5.140625" style="1" customWidth="1"/>
    <col min="2" max="2" width="33.28515625" customWidth="1"/>
    <col min="3" max="3" width="8.85546875" style="1" customWidth="1"/>
    <col min="4" max="4" width="12.7109375" customWidth="1"/>
    <col min="5" max="5" width="12" customWidth="1"/>
    <col min="6" max="6" width="11.42578125" customWidth="1"/>
    <col min="7" max="7" width="11.28515625" customWidth="1"/>
    <col min="8" max="8" width="37.28515625" style="45" customWidth="1"/>
  </cols>
  <sheetData>
    <row r="1" spans="1:8" s="3" customFormat="1" ht="25.5" customHeight="1" x14ac:dyDescent="0.35">
      <c r="A1" s="4" t="s">
        <v>103</v>
      </c>
      <c r="B1" s="5"/>
      <c r="C1" s="5"/>
      <c r="D1" s="6"/>
      <c r="E1" s="7"/>
      <c r="F1" s="7"/>
      <c r="G1" s="7"/>
      <c r="H1" s="43"/>
    </row>
    <row r="2" spans="1:8" s="3" customFormat="1" ht="17.25" customHeight="1" x14ac:dyDescent="0.25">
      <c r="A2" s="8" t="s">
        <v>104</v>
      </c>
      <c r="B2" s="9"/>
      <c r="C2" s="9"/>
      <c r="D2" s="10"/>
      <c r="E2" s="143">
        <v>7838000</v>
      </c>
      <c r="F2" s="144"/>
      <c r="G2" s="11"/>
      <c r="H2" s="44"/>
    </row>
    <row r="3" spans="1:8" s="3" customFormat="1" ht="18" customHeight="1" x14ac:dyDescent="0.25">
      <c r="A3" s="8" t="s">
        <v>105</v>
      </c>
      <c r="B3" s="9"/>
      <c r="C3" s="9"/>
      <c r="D3" s="10"/>
      <c r="E3" s="143">
        <v>8181000</v>
      </c>
      <c r="F3" s="144"/>
      <c r="G3" s="11"/>
      <c r="H3" s="44"/>
    </row>
    <row r="4" spans="1:8" s="3" customFormat="1" ht="20.25" customHeight="1" x14ac:dyDescent="0.3">
      <c r="A4" s="12" t="s">
        <v>45</v>
      </c>
      <c r="B4" s="13"/>
      <c r="C4" s="13"/>
      <c r="D4" s="14"/>
      <c r="E4" s="143">
        <f>SUM(E2:F3)</f>
        <v>16019000</v>
      </c>
      <c r="F4" s="144"/>
      <c r="G4" s="15"/>
      <c r="H4" s="44"/>
    </row>
    <row r="5" spans="1:8" s="3" customFormat="1" ht="71.25" customHeight="1" thickBot="1" x14ac:dyDescent="0.25">
      <c r="A5" s="31" t="s">
        <v>15</v>
      </c>
      <c r="B5" s="32" t="s">
        <v>108</v>
      </c>
      <c r="C5" s="33" t="s">
        <v>5</v>
      </c>
      <c r="D5" s="34" t="s">
        <v>30</v>
      </c>
      <c r="E5" s="34" t="s">
        <v>139</v>
      </c>
      <c r="F5" s="34" t="s">
        <v>115</v>
      </c>
      <c r="G5" s="34" t="s">
        <v>106</v>
      </c>
      <c r="H5" s="35" t="s">
        <v>7</v>
      </c>
    </row>
    <row r="6" spans="1:8" ht="34.5" thickTop="1" x14ac:dyDescent="0.2">
      <c r="A6" s="133" t="s">
        <v>17</v>
      </c>
      <c r="B6" s="134" t="s">
        <v>65</v>
      </c>
      <c r="C6" s="135" t="s">
        <v>38</v>
      </c>
      <c r="D6" s="136" t="s">
        <v>39</v>
      </c>
      <c r="E6" s="136">
        <v>198000</v>
      </c>
      <c r="F6" s="145">
        <v>0</v>
      </c>
      <c r="G6" s="132" t="s">
        <v>109</v>
      </c>
      <c r="H6" s="64" t="s">
        <v>98</v>
      </c>
    </row>
    <row r="7" spans="1:8" x14ac:dyDescent="0.2">
      <c r="A7" s="128"/>
      <c r="B7" s="126"/>
      <c r="C7" s="114"/>
      <c r="D7" s="114"/>
      <c r="E7" s="114"/>
      <c r="F7" s="114"/>
      <c r="G7" s="114"/>
      <c r="H7" s="65" t="s">
        <v>46</v>
      </c>
    </row>
    <row r="8" spans="1:8" x14ac:dyDescent="0.2">
      <c r="A8" s="128"/>
      <c r="B8" s="126"/>
      <c r="C8" s="114"/>
      <c r="D8" s="114"/>
      <c r="E8" s="114"/>
      <c r="F8" s="114"/>
      <c r="G8" s="114"/>
      <c r="H8" s="65" t="s">
        <v>48</v>
      </c>
    </row>
    <row r="9" spans="1:8" x14ac:dyDescent="0.2">
      <c r="A9" s="128"/>
      <c r="B9" s="126"/>
      <c r="C9" s="114"/>
      <c r="D9" s="114"/>
      <c r="E9" s="114"/>
      <c r="F9" s="114"/>
      <c r="G9" s="114"/>
      <c r="H9" s="65" t="s">
        <v>47</v>
      </c>
    </row>
    <row r="10" spans="1:8" ht="33.75" x14ac:dyDescent="0.2">
      <c r="A10" s="128"/>
      <c r="B10" s="126"/>
      <c r="C10" s="114"/>
      <c r="D10" s="114"/>
      <c r="E10" s="114"/>
      <c r="F10" s="114"/>
      <c r="G10" s="114"/>
      <c r="H10" s="65" t="s">
        <v>49</v>
      </c>
    </row>
    <row r="11" spans="1:8" ht="22.5" x14ac:dyDescent="0.2">
      <c r="A11" s="128"/>
      <c r="B11" s="126"/>
      <c r="C11" s="114"/>
      <c r="D11" s="114"/>
      <c r="E11" s="114"/>
      <c r="F11" s="114"/>
      <c r="G11" s="114"/>
      <c r="H11" s="65" t="s">
        <v>91</v>
      </c>
    </row>
    <row r="12" spans="1:8" ht="78.75" x14ac:dyDescent="0.2">
      <c r="A12" s="128"/>
      <c r="B12" s="126"/>
      <c r="C12" s="114"/>
      <c r="D12" s="114"/>
      <c r="E12" s="114"/>
      <c r="F12" s="114"/>
      <c r="G12" s="114"/>
      <c r="H12" s="65" t="s">
        <v>82</v>
      </c>
    </row>
    <row r="13" spans="1:8" ht="45" x14ac:dyDescent="0.2">
      <c r="A13" s="128"/>
      <c r="B13" s="126"/>
      <c r="C13" s="114"/>
      <c r="D13" s="114"/>
      <c r="E13" s="114"/>
      <c r="F13" s="114"/>
      <c r="G13" s="114"/>
      <c r="H13" s="65" t="s">
        <v>99</v>
      </c>
    </row>
    <row r="14" spans="1:8" x14ac:dyDescent="0.2">
      <c r="A14" s="128"/>
      <c r="B14" s="126"/>
      <c r="C14" s="114"/>
      <c r="D14" s="114"/>
      <c r="E14" s="114"/>
      <c r="F14" s="114"/>
      <c r="G14" s="114"/>
      <c r="H14" s="65" t="s">
        <v>127</v>
      </c>
    </row>
    <row r="15" spans="1:8" ht="12.75" hidden="1" customHeight="1" x14ac:dyDescent="0.2">
      <c r="A15" s="129"/>
      <c r="B15" s="97" t="s">
        <v>64</v>
      </c>
      <c r="C15" s="30"/>
      <c r="D15" s="29"/>
      <c r="E15" s="99"/>
      <c r="F15" s="62"/>
      <c r="G15" s="41"/>
      <c r="H15" s="63"/>
    </row>
    <row r="16" spans="1:8" x14ac:dyDescent="0.2">
      <c r="A16" s="127" t="s">
        <v>20</v>
      </c>
      <c r="B16" s="125" t="s">
        <v>19</v>
      </c>
      <c r="C16" s="121" t="s">
        <v>38</v>
      </c>
      <c r="D16" s="115" t="s">
        <v>23</v>
      </c>
      <c r="E16" s="112">
        <v>57000</v>
      </c>
      <c r="F16" s="116">
        <v>0</v>
      </c>
      <c r="G16" s="118" t="s">
        <v>110</v>
      </c>
      <c r="H16" s="91" t="s">
        <v>52</v>
      </c>
    </row>
    <row r="17" spans="1:8" x14ac:dyDescent="0.2">
      <c r="A17" s="128"/>
      <c r="B17" s="126"/>
      <c r="C17" s="114"/>
      <c r="D17" s="114"/>
      <c r="E17" s="114"/>
      <c r="F17" s="114"/>
      <c r="G17" s="114"/>
      <c r="H17" s="92" t="s">
        <v>50</v>
      </c>
    </row>
    <row r="18" spans="1:8" ht="33.75" x14ac:dyDescent="0.2">
      <c r="A18" s="128"/>
      <c r="B18" s="126"/>
      <c r="C18" s="114"/>
      <c r="D18" s="114"/>
      <c r="E18" s="114"/>
      <c r="F18" s="114"/>
      <c r="G18" s="114"/>
      <c r="H18" s="92" t="s">
        <v>51</v>
      </c>
    </row>
    <row r="19" spans="1:8" ht="45" x14ac:dyDescent="0.2">
      <c r="A19" s="128"/>
      <c r="B19" s="126"/>
      <c r="C19" s="114"/>
      <c r="D19" s="114"/>
      <c r="E19" s="114"/>
      <c r="F19" s="114"/>
      <c r="G19" s="114"/>
      <c r="H19" s="92" t="s">
        <v>100</v>
      </c>
    </row>
    <row r="20" spans="1:8" x14ac:dyDescent="0.2">
      <c r="A20" s="128"/>
      <c r="B20" s="126"/>
      <c r="C20" s="114"/>
      <c r="D20" s="114"/>
      <c r="E20" s="114"/>
      <c r="F20" s="114"/>
      <c r="G20" s="114"/>
      <c r="H20" s="92" t="s">
        <v>128</v>
      </c>
    </row>
    <row r="21" spans="1:8" hidden="1" x14ac:dyDescent="0.2">
      <c r="A21" s="129"/>
      <c r="B21" s="98" t="s">
        <v>66</v>
      </c>
      <c r="C21" s="36"/>
      <c r="D21" s="37"/>
      <c r="E21" s="100"/>
      <c r="F21" s="62"/>
      <c r="G21" s="41"/>
      <c r="H21" s="94"/>
    </row>
    <row r="22" spans="1:8" ht="22.5" x14ac:dyDescent="0.2">
      <c r="A22" s="127" t="s">
        <v>24</v>
      </c>
      <c r="B22" s="125" t="s">
        <v>129</v>
      </c>
      <c r="C22" s="121" t="s">
        <v>38</v>
      </c>
      <c r="D22" s="112" t="s">
        <v>131</v>
      </c>
      <c r="E22" s="112">
        <v>384000</v>
      </c>
      <c r="F22" s="116">
        <v>0</v>
      </c>
      <c r="G22" s="118" t="s">
        <v>120</v>
      </c>
      <c r="H22" s="66" t="s">
        <v>54</v>
      </c>
    </row>
    <row r="23" spans="1:8" ht="45" x14ac:dyDescent="0.2">
      <c r="A23" s="128"/>
      <c r="B23" s="126"/>
      <c r="C23" s="114"/>
      <c r="D23" s="114"/>
      <c r="E23" s="114"/>
      <c r="F23" s="114"/>
      <c r="G23" s="114"/>
      <c r="H23" s="65" t="s">
        <v>53</v>
      </c>
    </row>
    <row r="24" spans="1:8" ht="45" x14ac:dyDescent="0.2">
      <c r="A24" s="128"/>
      <c r="B24" s="126"/>
      <c r="C24" s="114"/>
      <c r="D24" s="114"/>
      <c r="E24" s="114"/>
      <c r="F24" s="114"/>
      <c r="G24" s="114"/>
      <c r="H24" s="65" t="s">
        <v>83</v>
      </c>
    </row>
    <row r="25" spans="1:8" ht="22.5" x14ac:dyDescent="0.2">
      <c r="A25" s="128"/>
      <c r="B25" s="126"/>
      <c r="C25" s="114"/>
      <c r="D25" s="114"/>
      <c r="E25" s="114"/>
      <c r="F25" s="114"/>
      <c r="G25" s="114"/>
      <c r="H25" s="65" t="s">
        <v>130</v>
      </c>
    </row>
    <row r="26" spans="1:8" ht="33.75" x14ac:dyDescent="0.2">
      <c r="A26" s="128"/>
      <c r="B26" s="126"/>
      <c r="C26" s="114"/>
      <c r="D26" s="114"/>
      <c r="E26" s="114"/>
      <c r="F26" s="114"/>
      <c r="G26" s="114"/>
      <c r="H26" s="65" t="s">
        <v>136</v>
      </c>
    </row>
    <row r="27" spans="1:8" hidden="1" x14ac:dyDescent="0.2">
      <c r="A27" s="129"/>
      <c r="B27" s="97" t="s">
        <v>67</v>
      </c>
      <c r="C27" s="30"/>
      <c r="D27" s="29"/>
      <c r="E27" s="99"/>
      <c r="F27" s="62"/>
      <c r="G27" s="42"/>
      <c r="H27" s="63"/>
    </row>
    <row r="28" spans="1:8" ht="45" x14ac:dyDescent="0.2">
      <c r="A28" s="127" t="s">
        <v>25</v>
      </c>
      <c r="B28" s="125" t="s">
        <v>1</v>
      </c>
      <c r="C28" s="121" t="s">
        <v>38</v>
      </c>
      <c r="D28" s="112" t="s">
        <v>79</v>
      </c>
      <c r="E28" s="112">
        <v>0</v>
      </c>
      <c r="F28" s="116">
        <v>0</v>
      </c>
      <c r="G28" s="118" t="s">
        <v>133</v>
      </c>
      <c r="H28" s="66" t="s">
        <v>96</v>
      </c>
    </row>
    <row r="29" spans="1:8" ht="45" x14ac:dyDescent="0.2">
      <c r="A29" s="128"/>
      <c r="B29" s="126"/>
      <c r="C29" s="114"/>
      <c r="D29" s="114"/>
      <c r="E29" s="114"/>
      <c r="F29" s="114"/>
      <c r="G29" s="114"/>
      <c r="H29" s="65" t="s">
        <v>84</v>
      </c>
    </row>
    <row r="30" spans="1:8" x14ac:dyDescent="0.2">
      <c r="A30" s="128"/>
      <c r="B30" s="126"/>
      <c r="C30" s="114"/>
      <c r="D30" s="114"/>
      <c r="E30" s="114"/>
      <c r="F30" s="114"/>
      <c r="G30" s="114"/>
      <c r="H30" s="65" t="s">
        <v>132</v>
      </c>
    </row>
    <row r="31" spans="1:8" ht="22.5" x14ac:dyDescent="0.2">
      <c r="A31" s="128"/>
      <c r="B31" s="126"/>
      <c r="C31" s="114"/>
      <c r="D31" s="114"/>
      <c r="E31" s="114"/>
      <c r="F31" s="114"/>
      <c r="G31" s="114"/>
      <c r="H31" s="65" t="s">
        <v>111</v>
      </c>
    </row>
    <row r="32" spans="1:8" hidden="1" x14ac:dyDescent="0.2">
      <c r="A32" s="129"/>
      <c r="B32" s="97" t="s">
        <v>68</v>
      </c>
      <c r="C32" s="30"/>
      <c r="D32" s="29"/>
      <c r="E32" s="99"/>
      <c r="F32" s="62"/>
      <c r="G32" s="41"/>
      <c r="H32" s="63"/>
    </row>
    <row r="33" spans="1:16" ht="33.75" x14ac:dyDescent="0.2">
      <c r="A33" s="127" t="s">
        <v>26</v>
      </c>
      <c r="B33" s="125" t="s">
        <v>63</v>
      </c>
      <c r="C33" s="121" t="s">
        <v>38</v>
      </c>
      <c r="D33" s="112" t="s">
        <v>37</v>
      </c>
      <c r="E33" s="112">
        <v>234000</v>
      </c>
      <c r="F33" s="116">
        <v>0</v>
      </c>
      <c r="G33" s="118" t="s">
        <v>112</v>
      </c>
      <c r="H33" s="66" t="s">
        <v>95</v>
      </c>
    </row>
    <row r="34" spans="1:16" ht="22.5" x14ac:dyDescent="0.2">
      <c r="A34" s="128"/>
      <c r="B34" s="126"/>
      <c r="C34" s="114"/>
      <c r="D34" s="114"/>
      <c r="E34" s="114"/>
      <c r="F34" s="114"/>
      <c r="G34" s="114"/>
      <c r="H34" s="65" t="s">
        <v>85</v>
      </c>
    </row>
    <row r="35" spans="1:16" ht="22.5" x14ac:dyDescent="0.2">
      <c r="A35" s="128"/>
      <c r="B35" s="126"/>
      <c r="C35" s="114"/>
      <c r="D35" s="114"/>
      <c r="E35" s="114"/>
      <c r="F35" s="114"/>
      <c r="G35" s="114"/>
      <c r="H35" s="65" t="s">
        <v>101</v>
      </c>
    </row>
    <row r="36" spans="1:16" ht="22.5" x14ac:dyDescent="0.2">
      <c r="A36" s="128"/>
      <c r="B36" s="126"/>
      <c r="C36" s="114"/>
      <c r="D36" s="114"/>
      <c r="E36" s="114"/>
      <c r="F36" s="114"/>
      <c r="G36" s="114"/>
      <c r="H36" s="65" t="s">
        <v>134</v>
      </c>
    </row>
    <row r="37" spans="1:16" hidden="1" x14ac:dyDescent="0.2">
      <c r="A37" s="129"/>
      <c r="B37" s="97" t="s">
        <v>62</v>
      </c>
      <c r="C37" s="30"/>
      <c r="D37" s="29"/>
      <c r="E37" s="99"/>
      <c r="F37" s="62"/>
      <c r="G37" s="41"/>
      <c r="H37" s="63"/>
    </row>
    <row r="38" spans="1:16" s="38" customFormat="1" x14ac:dyDescent="0.2">
      <c r="A38" s="127" t="s">
        <v>27</v>
      </c>
      <c r="B38" s="125" t="s">
        <v>3</v>
      </c>
      <c r="C38" s="122" t="s">
        <v>38</v>
      </c>
      <c r="D38" s="112" t="s">
        <v>80</v>
      </c>
      <c r="E38" s="112">
        <v>560000</v>
      </c>
      <c r="F38" s="116">
        <v>0</v>
      </c>
      <c r="G38" s="118" t="s">
        <v>122</v>
      </c>
      <c r="H38" s="66" t="s">
        <v>94</v>
      </c>
      <c r="I38"/>
      <c r="J38"/>
      <c r="K38"/>
      <c r="L38"/>
      <c r="M38"/>
      <c r="N38"/>
      <c r="O38"/>
      <c r="P38"/>
    </row>
    <row r="39" spans="1:16" s="38" customFormat="1" ht="45" x14ac:dyDescent="0.2">
      <c r="A39" s="128"/>
      <c r="B39" s="126"/>
      <c r="C39" s="123"/>
      <c r="D39" s="114"/>
      <c r="E39" s="114"/>
      <c r="F39" s="114"/>
      <c r="G39" s="114"/>
      <c r="H39" s="65" t="s">
        <v>86</v>
      </c>
      <c r="I39"/>
      <c r="J39"/>
      <c r="K39"/>
      <c r="L39"/>
      <c r="M39"/>
      <c r="N39"/>
      <c r="O39"/>
      <c r="P39"/>
    </row>
    <row r="40" spans="1:16" s="38" customFormat="1" ht="22.5" x14ac:dyDescent="0.2">
      <c r="A40" s="128"/>
      <c r="B40" s="126"/>
      <c r="C40" s="123"/>
      <c r="D40" s="114"/>
      <c r="E40" s="114"/>
      <c r="F40" s="114"/>
      <c r="G40" s="114"/>
      <c r="H40" s="65" t="s">
        <v>123</v>
      </c>
      <c r="I40"/>
      <c r="J40"/>
      <c r="K40"/>
      <c r="L40"/>
      <c r="M40"/>
      <c r="N40"/>
      <c r="O40"/>
      <c r="P40"/>
    </row>
    <row r="41" spans="1:16" s="38" customFormat="1" x14ac:dyDescent="0.2">
      <c r="A41" s="128"/>
      <c r="B41" s="126"/>
      <c r="C41" s="123"/>
      <c r="D41" s="114"/>
      <c r="E41" s="114"/>
      <c r="F41" s="114"/>
      <c r="G41" s="114"/>
      <c r="H41" s="65" t="s">
        <v>121</v>
      </c>
      <c r="I41"/>
      <c r="J41"/>
      <c r="K41"/>
      <c r="L41"/>
      <c r="M41"/>
      <c r="N41"/>
      <c r="O41"/>
      <c r="P41"/>
    </row>
    <row r="42" spans="1:16" s="38" customFormat="1" hidden="1" x14ac:dyDescent="0.2">
      <c r="A42" s="128"/>
      <c r="B42" s="95" t="s">
        <v>69</v>
      </c>
      <c r="C42" s="49"/>
      <c r="D42" s="50"/>
      <c r="E42" s="99"/>
      <c r="F42" s="62"/>
      <c r="G42" s="86"/>
      <c r="H42" s="93"/>
      <c r="I42"/>
      <c r="J42"/>
      <c r="K42"/>
      <c r="L42"/>
      <c r="M42"/>
      <c r="N42"/>
      <c r="O42"/>
      <c r="P42"/>
    </row>
    <row r="43" spans="1:16" s="38" customFormat="1" ht="56.25" x14ac:dyDescent="0.2">
      <c r="A43" s="127" t="s">
        <v>28</v>
      </c>
      <c r="B43" s="125" t="s">
        <v>2</v>
      </c>
      <c r="C43" s="122" t="s">
        <v>38</v>
      </c>
      <c r="D43" s="112" t="s">
        <v>29</v>
      </c>
      <c r="E43" s="112">
        <v>295000</v>
      </c>
      <c r="F43" s="116">
        <v>0</v>
      </c>
      <c r="G43" s="118" t="s">
        <v>112</v>
      </c>
      <c r="H43" s="66" t="s">
        <v>97</v>
      </c>
      <c r="I43" s="39"/>
    </row>
    <row r="44" spans="1:16" s="38" customFormat="1" ht="33.75" x14ac:dyDescent="0.2">
      <c r="A44" s="128"/>
      <c r="B44" s="126"/>
      <c r="C44" s="123"/>
      <c r="D44" s="114"/>
      <c r="E44" s="114"/>
      <c r="F44" s="114"/>
      <c r="G44" s="114"/>
      <c r="H44" s="65" t="s">
        <v>87</v>
      </c>
      <c r="I44" s="39"/>
    </row>
    <row r="45" spans="1:16" s="38" customFormat="1" ht="45" x14ac:dyDescent="0.2">
      <c r="A45" s="128"/>
      <c r="B45" s="126"/>
      <c r="C45" s="123"/>
      <c r="D45" s="114"/>
      <c r="E45" s="114"/>
      <c r="F45" s="114"/>
      <c r="G45" s="114"/>
      <c r="H45" s="65" t="s">
        <v>137</v>
      </c>
      <c r="I45" s="39"/>
    </row>
    <row r="46" spans="1:16" s="38" customFormat="1" x14ac:dyDescent="0.2">
      <c r="A46" s="128"/>
      <c r="B46" s="126"/>
      <c r="C46" s="123"/>
      <c r="D46" s="114"/>
      <c r="E46" s="114"/>
      <c r="F46" s="114"/>
      <c r="G46" s="114"/>
      <c r="H46" s="65" t="s">
        <v>135</v>
      </c>
      <c r="I46" s="39"/>
    </row>
    <row r="47" spans="1:16" s="38" customFormat="1" hidden="1" x14ac:dyDescent="0.2">
      <c r="A47" s="128"/>
      <c r="B47" s="95" t="s">
        <v>70</v>
      </c>
      <c r="C47" s="49"/>
      <c r="D47" s="50"/>
      <c r="E47" s="101"/>
      <c r="F47" s="62"/>
      <c r="G47" s="86"/>
      <c r="H47" s="93"/>
      <c r="I47" s="39"/>
    </row>
    <row r="48" spans="1:16" ht="22.5" x14ac:dyDescent="0.2">
      <c r="A48" s="127" t="s">
        <v>36</v>
      </c>
      <c r="B48" s="125" t="s">
        <v>33</v>
      </c>
      <c r="C48" s="122" t="s">
        <v>38</v>
      </c>
      <c r="D48" s="115" t="s">
        <v>31</v>
      </c>
      <c r="E48" s="115">
        <v>350000</v>
      </c>
      <c r="F48" s="116">
        <v>0</v>
      </c>
      <c r="G48" s="120" t="s">
        <v>113</v>
      </c>
      <c r="H48" s="91" t="s">
        <v>55</v>
      </c>
      <c r="I48" s="38"/>
      <c r="J48" s="38"/>
      <c r="K48" s="38"/>
      <c r="L48" s="38"/>
      <c r="M48" s="38"/>
      <c r="N48" s="38"/>
      <c r="O48" s="38"/>
      <c r="P48" s="38"/>
    </row>
    <row r="49" spans="1:16" ht="22.5" x14ac:dyDescent="0.2">
      <c r="A49" s="128"/>
      <c r="B49" s="126"/>
      <c r="C49" s="123"/>
      <c r="D49" s="114"/>
      <c r="E49" s="114"/>
      <c r="F49" s="114"/>
      <c r="G49" s="114"/>
      <c r="H49" s="92" t="s">
        <v>92</v>
      </c>
      <c r="I49" s="38"/>
      <c r="J49" s="38"/>
      <c r="K49" s="38"/>
      <c r="L49" s="38"/>
      <c r="M49" s="38"/>
      <c r="N49" s="38"/>
      <c r="O49" s="38"/>
      <c r="P49" s="38"/>
    </row>
    <row r="50" spans="1:16" x14ac:dyDescent="0.2">
      <c r="A50" s="128"/>
      <c r="B50" s="126"/>
      <c r="C50" s="123"/>
      <c r="D50" s="114"/>
      <c r="E50" s="114"/>
      <c r="F50" s="114"/>
      <c r="G50" s="114"/>
      <c r="H50" s="65" t="s">
        <v>125</v>
      </c>
      <c r="I50" s="38"/>
      <c r="J50" s="38"/>
      <c r="K50" s="38"/>
      <c r="L50" s="38"/>
      <c r="M50" s="38"/>
      <c r="N50" s="38"/>
      <c r="O50" s="38"/>
      <c r="P50" s="38"/>
    </row>
    <row r="51" spans="1:16" x14ac:dyDescent="0.2">
      <c r="A51" s="128"/>
      <c r="B51" s="126"/>
      <c r="C51" s="123"/>
      <c r="D51" s="114"/>
      <c r="E51" s="114"/>
      <c r="F51" s="114"/>
      <c r="G51" s="114"/>
      <c r="H51" s="65" t="s">
        <v>126</v>
      </c>
      <c r="I51" s="38"/>
      <c r="J51" s="38"/>
      <c r="K51" s="38"/>
      <c r="L51" s="38"/>
      <c r="M51" s="38"/>
      <c r="N51" s="38"/>
      <c r="O51" s="38"/>
      <c r="P51" s="38"/>
    </row>
    <row r="52" spans="1:16" hidden="1" x14ac:dyDescent="0.2">
      <c r="A52" s="128"/>
      <c r="B52" s="95" t="s">
        <v>71</v>
      </c>
      <c r="C52" s="49"/>
      <c r="D52" s="88"/>
      <c r="E52" s="102"/>
      <c r="F52" s="62"/>
      <c r="G52" s="89"/>
      <c r="H52" s="90"/>
      <c r="I52" s="38"/>
      <c r="J52" s="38"/>
      <c r="K52" s="38"/>
      <c r="L52" s="38"/>
      <c r="M52" s="38"/>
      <c r="N52" s="38"/>
      <c r="O52" s="38"/>
      <c r="P52" s="38"/>
    </row>
    <row r="53" spans="1:16" s="38" customFormat="1" ht="45" x14ac:dyDescent="0.2">
      <c r="A53" s="127" t="s">
        <v>42</v>
      </c>
      <c r="B53" s="125" t="s">
        <v>41</v>
      </c>
      <c r="C53" s="121" t="s">
        <v>38</v>
      </c>
      <c r="D53" s="112" t="s">
        <v>81</v>
      </c>
      <c r="E53" s="112">
        <v>994000</v>
      </c>
      <c r="F53" s="116">
        <v>0</v>
      </c>
      <c r="G53" s="118" t="s">
        <v>122</v>
      </c>
      <c r="H53" s="72" t="s">
        <v>88</v>
      </c>
      <c r="I53"/>
      <c r="J53"/>
      <c r="K53"/>
      <c r="L53"/>
      <c r="M53"/>
      <c r="N53"/>
      <c r="O53"/>
      <c r="P53"/>
    </row>
    <row r="54" spans="1:16" s="38" customFormat="1" ht="21.75" customHeight="1" x14ac:dyDescent="0.2">
      <c r="A54" s="131"/>
      <c r="B54" s="130"/>
      <c r="C54" s="124"/>
      <c r="D54" s="113"/>
      <c r="E54" s="113"/>
      <c r="F54" s="117"/>
      <c r="G54" s="119"/>
      <c r="H54" s="65" t="s">
        <v>124</v>
      </c>
      <c r="I54"/>
      <c r="J54"/>
      <c r="K54"/>
      <c r="L54"/>
      <c r="M54"/>
      <c r="N54"/>
      <c r="O54"/>
      <c r="P54"/>
    </row>
    <row r="55" spans="1:16" s="38" customFormat="1" x14ac:dyDescent="0.2">
      <c r="A55" s="128"/>
      <c r="B55" s="126"/>
      <c r="C55" s="114"/>
      <c r="D55" s="114"/>
      <c r="E55" s="114"/>
      <c r="F55" s="114"/>
      <c r="G55" s="114"/>
      <c r="H55" s="65" t="s">
        <v>121</v>
      </c>
      <c r="I55"/>
      <c r="J55"/>
      <c r="K55"/>
      <c r="L55"/>
      <c r="M55"/>
      <c r="N55"/>
      <c r="O55"/>
      <c r="P55"/>
    </row>
    <row r="56" spans="1:16" s="38" customFormat="1" hidden="1" x14ac:dyDescent="0.2">
      <c r="A56" s="128"/>
      <c r="B56" s="95" t="s">
        <v>72</v>
      </c>
      <c r="C56" s="30"/>
      <c r="D56" s="50"/>
      <c r="E56" s="101"/>
      <c r="F56" s="62"/>
      <c r="G56" s="86"/>
      <c r="H56" s="52"/>
      <c r="I56"/>
      <c r="J56"/>
      <c r="K56"/>
      <c r="L56"/>
      <c r="M56"/>
      <c r="N56"/>
      <c r="O56"/>
      <c r="P56"/>
    </row>
    <row r="57" spans="1:16" ht="66" customHeight="1" thickBot="1" x14ac:dyDescent="0.25">
      <c r="A57" s="31" t="s">
        <v>6</v>
      </c>
      <c r="B57" s="32" t="s">
        <v>107</v>
      </c>
      <c r="C57" s="33" t="s">
        <v>5</v>
      </c>
      <c r="D57" s="34" t="s">
        <v>32</v>
      </c>
      <c r="E57" s="34" t="s">
        <v>139</v>
      </c>
      <c r="F57" s="34" t="s">
        <v>116</v>
      </c>
      <c r="G57" s="34" t="s">
        <v>106</v>
      </c>
      <c r="H57" s="35" t="s">
        <v>7</v>
      </c>
    </row>
    <row r="58" spans="1:16" ht="36.75" customHeight="1" thickTop="1" x14ac:dyDescent="0.2">
      <c r="A58" s="138" t="s">
        <v>18</v>
      </c>
      <c r="B58" s="75" t="s">
        <v>0</v>
      </c>
      <c r="C58" s="76" t="s">
        <v>38</v>
      </c>
      <c r="D58" s="77">
        <v>100000</v>
      </c>
      <c r="E58" s="77">
        <v>76000</v>
      </c>
      <c r="F58" s="78">
        <v>0</v>
      </c>
      <c r="G58" s="79" t="s">
        <v>120</v>
      </c>
      <c r="H58" s="80" t="s">
        <v>114</v>
      </c>
      <c r="I58" s="45"/>
      <c r="J58" s="38"/>
      <c r="K58" s="38"/>
      <c r="L58" s="38"/>
      <c r="M58" s="38"/>
      <c r="N58" s="38"/>
      <c r="O58" s="38"/>
      <c r="P58" s="38"/>
    </row>
    <row r="59" spans="1:16" ht="12.75" customHeight="1" x14ac:dyDescent="0.2">
      <c r="A59" s="129"/>
      <c r="B59" s="97" t="s">
        <v>73</v>
      </c>
      <c r="C59" s="30"/>
      <c r="D59" s="73"/>
      <c r="E59" s="99">
        <v>24000</v>
      </c>
      <c r="F59" s="62"/>
      <c r="G59" s="41"/>
      <c r="H59" s="52"/>
      <c r="I59" s="38"/>
      <c r="J59" s="38"/>
      <c r="K59" s="38"/>
      <c r="L59" s="38"/>
      <c r="M59" s="38"/>
      <c r="N59" s="38"/>
      <c r="O59" s="38"/>
      <c r="P59" s="38"/>
    </row>
    <row r="60" spans="1:16" ht="35.25" customHeight="1" x14ac:dyDescent="0.2">
      <c r="A60" s="137" t="s">
        <v>8</v>
      </c>
      <c r="B60" s="67" t="s">
        <v>22</v>
      </c>
      <c r="C60" s="81" t="s">
        <v>38</v>
      </c>
      <c r="D60" s="70">
        <v>100000</v>
      </c>
      <c r="E60" s="70">
        <v>40000</v>
      </c>
      <c r="F60" s="71">
        <v>0</v>
      </c>
      <c r="G60" s="83" t="s">
        <v>120</v>
      </c>
      <c r="H60" s="72" t="s">
        <v>114</v>
      </c>
      <c r="I60" s="45"/>
      <c r="J60" s="38"/>
      <c r="K60" s="38"/>
      <c r="L60" s="38"/>
      <c r="M60" s="38"/>
      <c r="N60" s="38"/>
      <c r="O60" s="38"/>
      <c r="P60" s="38"/>
    </row>
    <row r="61" spans="1:16" ht="17.25" customHeight="1" x14ac:dyDescent="0.2">
      <c r="A61" s="129"/>
      <c r="B61" s="97" t="s">
        <v>78</v>
      </c>
      <c r="C61" s="30"/>
      <c r="D61" s="73"/>
      <c r="E61" s="99">
        <v>60000</v>
      </c>
      <c r="F61" s="62"/>
      <c r="G61" s="41"/>
      <c r="H61" s="74"/>
      <c r="I61" s="38"/>
      <c r="J61" s="38"/>
      <c r="K61" s="38"/>
      <c r="L61" s="38"/>
      <c r="M61" s="38"/>
      <c r="N61" s="38"/>
      <c r="O61" s="38"/>
      <c r="P61" s="38"/>
    </row>
    <row r="62" spans="1:16" ht="38.25" x14ac:dyDescent="0.2">
      <c r="A62" s="137" t="s">
        <v>43</v>
      </c>
      <c r="B62" s="84" t="s">
        <v>61</v>
      </c>
      <c r="C62" s="81" t="s">
        <v>14</v>
      </c>
      <c r="D62" s="106" t="s">
        <v>89</v>
      </c>
      <c r="E62" s="70">
        <v>8000</v>
      </c>
      <c r="F62" s="71">
        <v>0</v>
      </c>
      <c r="G62" s="83" t="s">
        <v>120</v>
      </c>
      <c r="H62" s="72" t="s">
        <v>141</v>
      </c>
    </row>
    <row r="63" spans="1:16" x14ac:dyDescent="0.2">
      <c r="A63" s="129"/>
      <c r="B63" s="96" t="s">
        <v>74</v>
      </c>
      <c r="C63" s="30"/>
      <c r="D63" s="73"/>
      <c r="E63" s="99">
        <v>6000</v>
      </c>
      <c r="F63" s="62"/>
      <c r="G63" s="41"/>
      <c r="H63" s="74"/>
    </row>
    <row r="64" spans="1:16" ht="39.75" customHeight="1" x14ac:dyDescent="0.2">
      <c r="A64" s="137" t="s">
        <v>44</v>
      </c>
      <c r="B64" s="84" t="s">
        <v>60</v>
      </c>
      <c r="C64" s="81" t="s">
        <v>14</v>
      </c>
      <c r="D64" s="106" t="s">
        <v>140</v>
      </c>
      <c r="E64" s="70">
        <v>96000</v>
      </c>
      <c r="F64" s="71">
        <v>0</v>
      </c>
      <c r="G64" s="83" t="s">
        <v>120</v>
      </c>
      <c r="H64" s="72"/>
    </row>
    <row r="65" spans="1:8" hidden="1" x14ac:dyDescent="0.2">
      <c r="A65" s="129"/>
      <c r="B65" s="96" t="s">
        <v>75</v>
      </c>
      <c r="C65" s="30"/>
      <c r="D65" s="73"/>
      <c r="E65" s="99"/>
      <c r="F65" s="62"/>
      <c r="G65" s="41"/>
      <c r="H65" s="74"/>
    </row>
    <row r="66" spans="1:8" ht="38.25" x14ac:dyDescent="0.2">
      <c r="A66" s="137" t="s">
        <v>4</v>
      </c>
      <c r="B66" s="84" t="s">
        <v>34</v>
      </c>
      <c r="C66" s="81" t="s">
        <v>14</v>
      </c>
      <c r="D66" s="82" t="s">
        <v>90</v>
      </c>
      <c r="E66" s="70">
        <v>8000</v>
      </c>
      <c r="F66" s="105">
        <v>0</v>
      </c>
      <c r="G66" s="83" t="s">
        <v>120</v>
      </c>
      <c r="H66" s="72"/>
    </row>
    <row r="67" spans="1:8" hidden="1" x14ac:dyDescent="0.2">
      <c r="A67" s="129"/>
      <c r="B67" s="96" t="s">
        <v>76</v>
      </c>
      <c r="C67" s="30"/>
      <c r="D67" s="73"/>
      <c r="E67" s="99"/>
      <c r="F67" s="62"/>
      <c r="G67" s="41"/>
      <c r="H67" s="74"/>
    </row>
    <row r="68" spans="1:8" ht="37.5" x14ac:dyDescent="0.2">
      <c r="A68" s="137" t="s">
        <v>9</v>
      </c>
      <c r="B68" s="67" t="s">
        <v>59</v>
      </c>
      <c r="C68" s="68" t="s">
        <v>14</v>
      </c>
      <c r="D68" s="82" t="s">
        <v>35</v>
      </c>
      <c r="E68" s="70">
        <v>4000</v>
      </c>
      <c r="F68" s="71">
        <v>0</v>
      </c>
      <c r="G68" s="83" t="s">
        <v>120</v>
      </c>
      <c r="H68" s="72"/>
    </row>
    <row r="69" spans="1:8" x14ac:dyDescent="0.2">
      <c r="A69" s="129"/>
      <c r="B69" s="95" t="s">
        <v>58</v>
      </c>
      <c r="C69" s="85"/>
      <c r="D69" s="73"/>
      <c r="E69" s="101">
        <v>6000</v>
      </c>
      <c r="F69" s="62"/>
      <c r="G69" s="86"/>
      <c r="H69" s="52"/>
    </row>
    <row r="70" spans="1:8" ht="38.25" x14ac:dyDescent="0.2">
      <c r="A70" s="137" t="s">
        <v>93</v>
      </c>
      <c r="B70" s="67" t="s">
        <v>40</v>
      </c>
      <c r="C70" s="68" t="s">
        <v>14</v>
      </c>
      <c r="D70" s="82" t="s">
        <v>142</v>
      </c>
      <c r="E70" s="70">
        <v>13000</v>
      </c>
      <c r="F70" s="71">
        <v>0</v>
      </c>
      <c r="G70" s="83" t="s">
        <v>120</v>
      </c>
      <c r="H70" s="72"/>
    </row>
    <row r="71" spans="1:8" hidden="1" x14ac:dyDescent="0.2">
      <c r="A71" s="129"/>
      <c r="B71" s="95" t="s">
        <v>77</v>
      </c>
      <c r="C71" s="49"/>
      <c r="D71" s="87"/>
      <c r="E71" s="101"/>
      <c r="F71" s="51"/>
      <c r="G71" s="86"/>
      <c r="H71" s="52"/>
    </row>
    <row r="72" spans="1:8" ht="30" customHeight="1" x14ac:dyDescent="0.2">
      <c r="A72" s="137" t="s">
        <v>10</v>
      </c>
      <c r="B72" s="111" t="s">
        <v>57</v>
      </c>
      <c r="C72" s="110" t="s">
        <v>10</v>
      </c>
      <c r="D72" s="69" t="s">
        <v>16</v>
      </c>
      <c r="E72" s="109">
        <f>F79-E75</f>
        <v>12702000</v>
      </c>
      <c r="F72" s="103" t="s">
        <v>10</v>
      </c>
      <c r="G72" s="69" t="s">
        <v>10</v>
      </c>
      <c r="H72" s="72" t="s">
        <v>21</v>
      </c>
    </row>
    <row r="73" spans="1:8" x14ac:dyDescent="0.2">
      <c r="A73" s="129"/>
      <c r="B73" s="97" t="s">
        <v>56</v>
      </c>
      <c r="C73" s="85"/>
      <c r="D73" s="42"/>
      <c r="E73" s="99">
        <f>-(E15+E21+E27+E32+E37+E42+E47+E52+E56+E59+E61+E63+E65+E67+E69+E71)</f>
        <v>-96000</v>
      </c>
      <c r="F73" s="62"/>
      <c r="G73" s="42"/>
      <c r="H73" s="74"/>
    </row>
    <row r="74" spans="1:8" ht="30.75" customHeight="1" x14ac:dyDescent="0.2">
      <c r="A74" s="53" t="s">
        <v>10</v>
      </c>
      <c r="B74" s="54" t="s">
        <v>138</v>
      </c>
      <c r="C74" s="55" t="s">
        <v>10</v>
      </c>
      <c r="D74" s="56" t="s">
        <v>10</v>
      </c>
      <c r="E74" s="61">
        <f>SUM(E6:E71)</f>
        <v>3413000</v>
      </c>
      <c r="F74" s="59" t="s">
        <v>10</v>
      </c>
      <c r="G74" s="56" t="s">
        <v>10</v>
      </c>
      <c r="H74" s="57"/>
    </row>
    <row r="75" spans="1:8" ht="29.25" customHeight="1" x14ac:dyDescent="0.2">
      <c r="A75" s="17" t="s">
        <v>10</v>
      </c>
      <c r="B75" s="18" t="s">
        <v>117</v>
      </c>
      <c r="C75" s="19" t="s">
        <v>10</v>
      </c>
      <c r="D75" s="20" t="s">
        <v>10</v>
      </c>
      <c r="E75" s="107">
        <f>E6+E16+E22+E28+E33+E38+E43+E48+E53+E58+E60+E62+E64+E66+E68+E70</f>
        <v>3317000</v>
      </c>
      <c r="F75" s="108" t="s">
        <v>10</v>
      </c>
      <c r="G75" s="20" t="s">
        <v>10</v>
      </c>
      <c r="H75" s="58"/>
    </row>
    <row r="76" spans="1:8" ht="30.75" customHeight="1" x14ac:dyDescent="0.2">
      <c r="A76" s="17" t="s">
        <v>10</v>
      </c>
      <c r="B76" s="18" t="s">
        <v>118</v>
      </c>
      <c r="C76" s="19" t="s">
        <v>10</v>
      </c>
      <c r="D76" s="20" t="s">
        <v>10</v>
      </c>
      <c r="E76" s="20" t="s">
        <v>10</v>
      </c>
      <c r="F76" s="104">
        <f>SUM(F6:F70)</f>
        <v>0</v>
      </c>
      <c r="G76" s="20" t="s">
        <v>10</v>
      </c>
      <c r="H76" s="58"/>
    </row>
    <row r="77" spans="1:8" ht="30.75" customHeight="1" x14ac:dyDescent="0.2">
      <c r="A77" s="17" t="s">
        <v>10</v>
      </c>
      <c r="B77" s="18" t="s">
        <v>11</v>
      </c>
      <c r="C77" s="19" t="s">
        <v>10</v>
      </c>
      <c r="D77" s="20" t="s">
        <v>10</v>
      </c>
      <c r="E77" s="20" t="s">
        <v>10</v>
      </c>
      <c r="F77" s="48" t="s">
        <v>119</v>
      </c>
      <c r="G77" s="20" t="s">
        <v>10</v>
      </c>
      <c r="H77" s="58"/>
    </row>
    <row r="78" spans="1:8" ht="30.75" customHeight="1" x14ac:dyDescent="0.2">
      <c r="A78" s="17" t="s">
        <v>10</v>
      </c>
      <c r="B78" s="18" t="s">
        <v>12</v>
      </c>
      <c r="C78" s="19" t="s">
        <v>10</v>
      </c>
      <c r="D78" s="20" t="s">
        <v>10</v>
      </c>
      <c r="E78" s="20" t="s">
        <v>10</v>
      </c>
      <c r="F78" s="48" t="s">
        <v>119</v>
      </c>
      <c r="G78" s="16" t="s">
        <v>10</v>
      </c>
      <c r="H78" s="21"/>
    </row>
    <row r="79" spans="1:8" ht="34.5" customHeight="1" thickBot="1" x14ac:dyDescent="0.25">
      <c r="A79" s="22" t="s">
        <v>10</v>
      </c>
      <c r="B79" s="23" t="s">
        <v>13</v>
      </c>
      <c r="C79" s="24" t="s">
        <v>10</v>
      </c>
      <c r="D79" s="25" t="s">
        <v>10</v>
      </c>
      <c r="E79" s="40">
        <f>SUM(E72:E74)</f>
        <v>16019000</v>
      </c>
      <c r="F79" s="40">
        <f>E4</f>
        <v>16019000</v>
      </c>
      <c r="G79" s="60" t="s">
        <v>10</v>
      </c>
      <c r="H79" s="26"/>
    </row>
    <row r="80" spans="1:8" ht="39.75" customHeight="1" x14ac:dyDescent="0.2">
      <c r="A80" s="27"/>
      <c r="B80" s="139" t="s">
        <v>102</v>
      </c>
      <c r="C80" s="140"/>
      <c r="D80" s="140"/>
      <c r="E80" s="140"/>
      <c r="F80" s="2"/>
      <c r="H80" s="46"/>
    </row>
    <row r="81" spans="1:8" x14ac:dyDescent="0.2">
      <c r="A81" s="28"/>
      <c r="B81" s="28"/>
      <c r="C81" s="2"/>
      <c r="D81" s="141"/>
      <c r="E81" s="142"/>
      <c r="F81" s="2"/>
      <c r="G81" s="2"/>
      <c r="H81" s="47"/>
    </row>
    <row r="82" spans="1:8" x14ac:dyDescent="0.2">
      <c r="B82" s="1"/>
      <c r="H82" s="47"/>
    </row>
    <row r="83" spans="1:8" x14ac:dyDescent="0.2">
      <c r="B83" s="1"/>
    </row>
    <row r="84" spans="1:8" x14ac:dyDescent="0.2">
      <c r="B84" s="1"/>
    </row>
    <row r="85" spans="1:8" x14ac:dyDescent="0.2">
      <c r="B85" s="1"/>
    </row>
    <row r="86" spans="1:8" x14ac:dyDescent="0.2">
      <c r="B86" s="1"/>
    </row>
    <row r="87" spans="1:8" x14ac:dyDescent="0.2">
      <c r="B87" s="1"/>
    </row>
    <row r="88" spans="1:8" x14ac:dyDescent="0.2">
      <c r="B88" s="1"/>
    </row>
  </sheetData>
  <mergeCells count="76">
    <mergeCell ref="B80:E80"/>
    <mergeCell ref="D81:E81"/>
    <mergeCell ref="E2:F2"/>
    <mergeCell ref="E3:F3"/>
    <mergeCell ref="E4:F4"/>
    <mergeCell ref="F6:F14"/>
    <mergeCell ref="D38:D41"/>
    <mergeCell ref="D33:D36"/>
    <mergeCell ref="D22:D26"/>
    <mergeCell ref="D16:D20"/>
    <mergeCell ref="E16:E20"/>
    <mergeCell ref="E22:E26"/>
    <mergeCell ref="D28:D31"/>
    <mergeCell ref="E28:E31"/>
    <mergeCell ref="E38:E41"/>
    <mergeCell ref="D53:D55"/>
    <mergeCell ref="A72:A73"/>
    <mergeCell ref="A58:A59"/>
    <mergeCell ref="A60:A61"/>
    <mergeCell ref="A62:A63"/>
    <mergeCell ref="A64:A65"/>
    <mergeCell ref="A66:A67"/>
    <mergeCell ref="A68:A69"/>
    <mergeCell ref="A70:A71"/>
    <mergeCell ref="G6:G14"/>
    <mergeCell ref="A6:A15"/>
    <mergeCell ref="B6:B14"/>
    <mergeCell ref="C6:C14"/>
    <mergeCell ref="D6:D14"/>
    <mergeCell ref="E6:E14"/>
    <mergeCell ref="B16:B20"/>
    <mergeCell ref="A16:A21"/>
    <mergeCell ref="B43:B46"/>
    <mergeCell ref="B48:B51"/>
    <mergeCell ref="B53:B55"/>
    <mergeCell ref="A38:A42"/>
    <mergeCell ref="A43:A47"/>
    <mergeCell ref="A48:A52"/>
    <mergeCell ref="A53:A56"/>
    <mergeCell ref="B22:B26"/>
    <mergeCell ref="B28:B31"/>
    <mergeCell ref="B33:B36"/>
    <mergeCell ref="B38:B41"/>
    <mergeCell ref="A22:A27"/>
    <mergeCell ref="A28:A32"/>
    <mergeCell ref="A33:A37"/>
    <mergeCell ref="C16:C20"/>
    <mergeCell ref="C43:C46"/>
    <mergeCell ref="C48:C51"/>
    <mergeCell ref="C53:C55"/>
    <mergeCell ref="D48:D51"/>
    <mergeCell ref="D43:D46"/>
    <mergeCell ref="C22:C26"/>
    <mergeCell ref="C28:C31"/>
    <mergeCell ref="C38:C41"/>
    <mergeCell ref="C33:C36"/>
    <mergeCell ref="F33:F36"/>
    <mergeCell ref="G33:G36"/>
    <mergeCell ref="E33:E36"/>
    <mergeCell ref="F48:F51"/>
    <mergeCell ref="G48:G51"/>
    <mergeCell ref="F38:F41"/>
    <mergeCell ref="G38:G41"/>
    <mergeCell ref="F43:F46"/>
    <mergeCell ref="G43:G46"/>
    <mergeCell ref="F16:F20"/>
    <mergeCell ref="G16:G20"/>
    <mergeCell ref="F22:F26"/>
    <mergeCell ref="G22:G26"/>
    <mergeCell ref="F28:F31"/>
    <mergeCell ref="G28:G31"/>
    <mergeCell ref="E53:E55"/>
    <mergeCell ref="E43:E46"/>
    <mergeCell ref="E48:E51"/>
    <mergeCell ref="F53:F55"/>
    <mergeCell ref="G53:G55"/>
  </mergeCells>
  <phoneticPr fontId="0" type="noConversion"/>
  <pageMargins left="0.39" right="0.22" top="0.41" bottom="0.21" header="0.21" footer="0.18"/>
  <pageSetup paperSize="9" scale="75" fitToHeight="0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2021-02-05T07:09:28Z</cp:lastPrinted>
  <dcterms:created xsi:type="dcterms:W3CDTF">1997-01-24T11:07:25Z</dcterms:created>
  <dcterms:modified xsi:type="dcterms:W3CDTF">2021-03-19T07:42:31Z</dcterms:modified>
</cp:coreProperties>
</file>