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MARIE_NOVÝ\LHOTKA\2020\KMČ\"/>
    </mc:Choice>
  </mc:AlternateContent>
  <bookViews>
    <workbookView xWindow="0" yWindow="0" windowWidth="24000" windowHeight="9735"/>
  </bookViews>
  <sheets>
    <sheet name="priority" sheetId="1" r:id="rId1"/>
  </sheets>
  <definedNames>
    <definedName name="_xlnm.Print_Area" localSheetId="0">priority!$A$1:$H$60</definedName>
  </definedNames>
  <calcPr calcId="152511"/>
</workbook>
</file>

<file path=xl/calcChain.xml><?xml version="1.0" encoding="utf-8"?>
<calcChain xmlns="http://schemas.openxmlformats.org/spreadsheetml/2006/main">
  <c r="E3" i="1" l="1"/>
  <c r="E53" i="1" l="1"/>
  <c r="E54" i="1" l="1"/>
  <c r="E55" i="1"/>
  <c r="F56" i="1" l="1"/>
  <c r="E4" i="1" l="1"/>
  <c r="F59" i="1" s="1"/>
  <c r="E59" i="1" l="1"/>
</calcChain>
</file>

<file path=xl/comments1.xml><?xml version="1.0" encoding="utf-8"?>
<comments xmlns="http://schemas.openxmlformats.org/spreadsheetml/2006/main">
  <authors>
    <author>Dvořáková Michaela</author>
  </authors>
  <commentLis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převedeno + 8000 Kč z OVS za dataprojektor</t>
        </r>
      </text>
    </comment>
  </commentList>
</comments>
</file>

<file path=xl/sharedStrings.xml><?xml version="1.0" encoding="utf-8"?>
<sst xmlns="http://schemas.openxmlformats.org/spreadsheetml/2006/main" count="193" uniqueCount="118">
  <si>
    <t xml:space="preserve">Z: </t>
  </si>
  <si>
    <t>Č.</t>
  </si>
  <si>
    <t>Poznámky, komentář odborů MMZ</t>
  </si>
  <si>
    <t>x</t>
  </si>
  <si>
    <t>Čerpání celkem</t>
  </si>
  <si>
    <t>Nevyčerpané finanční prostředky</t>
  </si>
  <si>
    <t>CELKEM</t>
  </si>
  <si>
    <t>OKP</t>
  </si>
  <si>
    <t>OMZ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</si>
  <si>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 xml:space="preserve">- rozpočtové opatření; </t>
    </r>
    <r>
      <rPr>
        <b/>
        <sz val="8"/>
        <rFont val="Arial"/>
        <family val="2"/>
        <charset val="238"/>
      </rPr>
      <t>MK</t>
    </r>
    <r>
      <rPr>
        <sz val="8"/>
        <rFont val="Arial"/>
        <family val="2"/>
      </rPr>
      <t xml:space="preserve"> - místní komunikace</t>
    </r>
  </si>
  <si>
    <t>6/          2014</t>
  </si>
  <si>
    <r>
      <t xml:space="preserve"> </t>
    </r>
    <r>
      <rPr>
        <b/>
        <sz val="10"/>
        <rFont val="Arial"/>
        <family val="2"/>
        <charset val="238"/>
      </rPr>
      <t xml:space="preserve">                                            50 000                              </t>
    </r>
    <r>
      <rPr>
        <sz val="10"/>
        <rFont val="Arial"/>
        <family val="2"/>
        <charset val="238"/>
      </rPr>
      <t xml:space="preserve"> PD, IČ</t>
    </r>
  </si>
  <si>
    <t>realizace</t>
  </si>
  <si>
    <t>2.</t>
  </si>
  <si>
    <t>doporučena rezerva cca 10 % z přidělené částky na řešení nepředpokládaných nákladů</t>
  </si>
  <si>
    <t>Kvalif. odhad finanční náročnosti               (v Kč)</t>
  </si>
  <si>
    <t>1.</t>
  </si>
  <si>
    <t>4/                   2016</t>
  </si>
  <si>
    <t>4.</t>
  </si>
  <si>
    <t>5.</t>
  </si>
  <si>
    <t>6.</t>
  </si>
  <si>
    <t>7.</t>
  </si>
  <si>
    <t>8.</t>
  </si>
  <si>
    <t>9.</t>
  </si>
  <si>
    <t>akce pozastavena, viz pozn.</t>
  </si>
  <si>
    <t>NMZ/                  OVS</t>
  </si>
  <si>
    <t>3.</t>
  </si>
  <si>
    <r>
      <t xml:space="preserve">40 000                    </t>
    </r>
    <r>
      <rPr>
        <sz val="10"/>
        <rFont val="Arial"/>
        <family val="2"/>
        <charset val="238"/>
      </rPr>
      <t xml:space="preserve"> PD, IČ    </t>
    </r>
    <r>
      <rPr>
        <b/>
        <sz val="10"/>
        <rFont val="Arial"/>
        <family val="2"/>
        <charset val="238"/>
      </rPr>
      <t xml:space="preserve"> 300 000</t>
    </r>
    <r>
      <rPr>
        <sz val="10"/>
        <rFont val="Arial"/>
        <family val="2"/>
        <charset val="238"/>
      </rPr>
      <t xml:space="preserve">  stavba + TDI </t>
    </r>
  </si>
  <si>
    <t>OVS</t>
  </si>
  <si>
    <t>OD</t>
  </si>
  <si>
    <t>10.</t>
  </si>
  <si>
    <t>11.</t>
  </si>
  <si>
    <r>
      <t>Vánoční osvětlení -</t>
    </r>
    <r>
      <rPr>
        <sz val="10"/>
        <rFont val="Arial"/>
        <family val="2"/>
        <charset val="238"/>
      </rPr>
      <t xml:space="preserve"> provoz                                             </t>
    </r>
  </si>
  <si>
    <r>
      <t xml:space="preserve">Investice MČ </t>
    </r>
    <r>
      <rPr>
        <sz val="10"/>
        <rFont val="Arial"/>
        <family val="2"/>
        <charset val="238"/>
      </rPr>
      <t xml:space="preserve">("rezerva")                                              </t>
    </r>
    <r>
      <rPr>
        <sz val="10"/>
        <color indexed="10"/>
        <rFont val="Arial"/>
        <family val="2"/>
        <charset val="238"/>
      </rPr>
      <t xml:space="preserve">    </t>
    </r>
    <r>
      <rPr>
        <sz val="10"/>
        <rFont val="Arial"/>
        <family val="2"/>
        <charset val="238"/>
      </rPr>
      <t xml:space="preserve">                                                                                     </t>
    </r>
    <r>
      <rPr>
        <sz val="10"/>
        <color indexed="9"/>
        <rFont val="Arial"/>
        <family val="2"/>
        <charset val="238"/>
      </rPr>
      <t xml:space="preserve">1000 2212 6121 4007 0002054000000 </t>
    </r>
    <r>
      <rPr>
        <sz val="10"/>
        <rFont val="Arial"/>
        <family val="2"/>
        <charset val="238"/>
      </rPr>
      <t xml:space="preserve">                                </t>
    </r>
  </si>
  <si>
    <r>
      <t xml:space="preserve">Rekonstrukce spojovacího chodníku Lhotka - Tečovice                                                                                          </t>
    </r>
    <r>
      <rPr>
        <sz val="10"/>
        <color indexed="9"/>
        <rFont val="Arial"/>
        <family val="2"/>
        <charset val="238"/>
      </rPr>
      <t>4400 2219 6121 4007 0002903070000</t>
    </r>
  </si>
  <si>
    <r>
      <t xml:space="preserve">Obnova dětských hřišť - Lhotka-Chlum                                                                               </t>
    </r>
    <r>
      <rPr>
        <sz val="10"/>
        <color indexed="9"/>
        <rFont val="Arial"/>
        <family val="2"/>
        <charset val="238"/>
      </rPr>
      <t>1800 3745 6122 4008 0001705000008</t>
    </r>
  </si>
  <si>
    <r>
      <t xml:space="preserve">Pořízení 2 ks solárních lamp - Lhotka u č. p. 59 a 77                                                                         </t>
    </r>
    <r>
      <rPr>
        <sz val="10"/>
        <color indexed="9"/>
        <rFont val="Arial"/>
        <family val="2"/>
        <charset val="238"/>
      </rPr>
      <t>4400 3631 6121 4007 0001880070000</t>
    </r>
  </si>
  <si>
    <t>Priority MČ Lhotka a Chlum 2020</t>
  </si>
  <si>
    <r>
      <t>Požadavek MČ 2014 - 2019</t>
    </r>
    <r>
      <rPr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akce)</t>
    </r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</si>
  <si>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</si>
  <si>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Stav 2020 předpokl.</t>
  </si>
  <si>
    <t>bude doplněno                  k 31.1.2021</t>
  </si>
  <si>
    <t>Pořízení světelné tabule s ukazatelem času na multifunkční budovu ve Lhotce</t>
  </si>
  <si>
    <t>Rekonstrukce chodníku ve Lhotce směrem na Chlum</t>
  </si>
  <si>
    <t>Vybudování vývěsní skříňky pro potřeby KS</t>
  </si>
  <si>
    <t>Oprava chodníku u kontejnerů na tříděný odpad ve Lhotce</t>
  </si>
  <si>
    <t>12.</t>
  </si>
  <si>
    <t>13.</t>
  </si>
  <si>
    <t>2/ 2019</t>
  </si>
  <si>
    <t>OŽPaZ</t>
  </si>
  <si>
    <t>převod zůst. z r. 2019</t>
  </si>
  <si>
    <t>Celkem:</t>
  </si>
  <si>
    <t>Nevyčerpané finanční prostředky z r. 2019:</t>
  </si>
  <si>
    <t>Přidělené finanční prostředky pro r. 2020:</t>
  </si>
  <si>
    <r>
      <t xml:space="preserve">r. 2014: </t>
    </r>
    <r>
      <rPr>
        <sz val="8"/>
        <rFont val="Arial"/>
        <family val="2"/>
        <charset val="238"/>
      </rPr>
      <t xml:space="preserve">zpr. studie; čerp. 20 tis. Kč   </t>
    </r>
    <r>
      <rPr>
        <b/>
        <sz val="8"/>
        <rFont val="Arial"/>
        <family val="2"/>
        <charset val="238"/>
      </rPr>
      <t xml:space="preserve">                                                          </t>
    </r>
    <r>
      <rPr>
        <sz val="8"/>
        <rFont val="Arial"/>
        <family val="2"/>
        <charset val="238"/>
      </rPr>
      <t xml:space="preserve">                          </t>
    </r>
    <r>
      <rPr>
        <sz val="8"/>
        <rFont val="Arial"/>
        <family val="2"/>
        <charset val="238"/>
      </rPr>
      <t xml:space="preserve">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</t>
    </r>
    <r>
      <rPr>
        <b/>
        <sz val="8"/>
        <rFont val="Arial"/>
        <family val="2"/>
        <charset val="238"/>
      </rPr>
      <t/>
    </r>
  </si>
  <si>
    <r>
      <t xml:space="preserve">r. 2015: </t>
    </r>
    <r>
      <rPr>
        <sz val="8"/>
        <rFont val="Arial"/>
        <family val="2"/>
        <charset val="238"/>
      </rPr>
      <t xml:space="preserve">příp. realizace ve spolupráci s obcí Tečovice, pro pokračování akce (PD, IČ) do fáze vydání SP nutno vyčlenit 50 tis. Kč      inf. 11/2015: zpr. PD pro UR, čerp. 39 tis. Kč    </t>
    </r>
  </si>
  <si>
    <r>
      <rPr>
        <b/>
        <sz val="8"/>
        <rFont val="Arial"/>
        <family val="2"/>
        <charset val="238"/>
      </rPr>
      <t xml:space="preserve"> r. 2018: </t>
    </r>
    <r>
      <rPr>
        <sz val="8"/>
        <rFont val="Arial"/>
        <family val="2"/>
        <charset val="238"/>
      </rPr>
      <t xml:space="preserve">studie, PD, čerp. 40 tis. Kč, povoleno 29.11.2018                                                    </t>
    </r>
  </si>
  <si>
    <t xml:space="preserve"> 4400 2219 6121 4007 0002903070000</t>
  </si>
  <si>
    <r>
      <rPr>
        <b/>
        <sz val="8"/>
        <rFont val="Arial"/>
        <family val="2"/>
        <charset val="238"/>
      </rPr>
      <t xml:space="preserve">KMČ 2019:  </t>
    </r>
    <r>
      <rPr>
        <sz val="8"/>
        <rFont val="Arial"/>
        <family val="2"/>
        <charset val="238"/>
      </rPr>
      <t xml:space="preserve">                                                                - hrací prvek na DH na Chlumu do 80 tis. Kč                                                           - hrací prvek na DH ve Lhotce do 80 tis. Kč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>Inf. Ing. arch. Uvízlové, OMZ, r. 2018:</t>
    </r>
    <r>
      <rPr>
        <sz val="8"/>
        <rFont val="Arial"/>
        <family val="2"/>
        <charset val="238"/>
      </rPr>
      <t xml:space="preserve"> zpracována arch. studie na prostor návsi ve Lhotce, v ní řešeno i DH na návsi                                                                    </t>
    </r>
    <r>
      <rPr>
        <b/>
        <sz val="8"/>
        <rFont val="Arial"/>
        <family val="2"/>
        <charset val="238"/>
      </rPr>
      <t xml:space="preserve">  Inf. Ing. arch. Uvízlové, OMZ, r. 2019:</t>
    </r>
    <r>
      <rPr>
        <sz val="8"/>
        <rFont val="Arial"/>
        <family val="2"/>
        <charset val="238"/>
      </rPr>
      <t xml:space="preserve"> nové hřiště ve Lhotce by bylo realizováno při celkové rekonstrukci návsi, na Chlumu je doplnění prvku reálné - typ prvku dle konz. KMČ s OMZ                                                                          </t>
    </r>
  </si>
  <si>
    <r>
      <t xml:space="preserve">r. 2020: </t>
    </r>
    <r>
      <rPr>
        <sz val="8"/>
        <rFont val="Arial"/>
        <family val="2"/>
        <charset val="238"/>
      </rPr>
      <t>dle sdělení projektanta na 1 pozemek stále platí exekuce</t>
    </r>
  </si>
  <si>
    <r>
      <t xml:space="preserve">r. 2018 - 2019, OD: </t>
    </r>
    <r>
      <rPr>
        <sz val="8"/>
        <rFont val="Arial"/>
        <family val="2"/>
        <charset val="238"/>
      </rPr>
      <t>dle sdělení projektanta na 3 pozemky stále platí exekuce, sledujeme stav</t>
    </r>
  </si>
  <si>
    <r>
      <t xml:space="preserve">r. 2016 - 2017: </t>
    </r>
    <r>
      <rPr>
        <sz val="8"/>
        <rFont val="Arial"/>
        <family val="2"/>
        <charset val="238"/>
      </rPr>
      <t>akce zastavena (majetkopr. vypořádání dotčených pozemků, exekuce), bez čerp.</t>
    </r>
  </si>
  <si>
    <t xml:space="preserve"> 4400 2219 6121 4007 0003095070000</t>
  </si>
  <si>
    <t>4/ 2019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</si>
  <si>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doplnění krytí o 300 tis. Kč, bez čerp.</t>
    </r>
  </si>
  <si>
    <r>
      <rPr>
        <b/>
        <sz val="8"/>
        <rFont val="Arial"/>
        <family val="2"/>
        <charset val="238"/>
      </rPr>
      <t xml:space="preserve">2019: </t>
    </r>
    <r>
      <rPr>
        <sz val="8"/>
        <rFont val="Arial"/>
        <family val="2"/>
        <charset val="238"/>
      </rPr>
      <t>místa k osazení jsou daná, požadavek na krytí 60 000 Kč</t>
    </r>
  </si>
  <si>
    <t>nový ORG</t>
  </si>
  <si>
    <t>doplnit ORG</t>
  </si>
  <si>
    <r>
      <rPr>
        <b/>
        <sz val="10"/>
        <rFont val="Arial"/>
        <family val="2"/>
        <charset val="238"/>
      </rPr>
      <t xml:space="preserve">50 000     </t>
    </r>
    <r>
      <rPr>
        <sz val="10"/>
        <rFont val="Arial"/>
        <family val="2"/>
        <charset val="238"/>
      </rPr>
      <t>PD, IČ pro SP</t>
    </r>
  </si>
  <si>
    <t>PD, IČ, SP</t>
  </si>
  <si>
    <r>
      <t xml:space="preserve">70 000 </t>
    </r>
    <r>
      <rPr>
        <sz val="10"/>
        <rFont val="Arial"/>
        <family val="2"/>
        <charset val="238"/>
      </rPr>
      <t>realizace</t>
    </r>
  </si>
  <si>
    <r>
      <t xml:space="preserve">40 000       </t>
    </r>
    <r>
      <rPr>
        <sz val="10"/>
        <rFont val="Arial"/>
        <family val="2"/>
        <charset val="238"/>
      </rPr>
      <t xml:space="preserve"> PD, IČ</t>
    </r>
  </si>
  <si>
    <t>Odvodnění komunikace na Chlumu</t>
  </si>
  <si>
    <t>Úprava části svodného příkopu nad zástavbou č. p. 80 až 63, Lhotka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</si>
  <si>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prohloubení a vyspádování svodného příkopu v úseku, kde je zvýšené dno (cca 20 m), aby plynule navazoval na pok. příkop a meliorační potrubí, realizace možná až po úklidu odpadu uloženého na tomtéž místě místními občany, jejichž nemovitosti sousedí se svodným příkopem</t>
    </r>
  </si>
  <si>
    <t>OSV</t>
  </si>
  <si>
    <t>viz poznámka</t>
  </si>
  <si>
    <r>
      <rPr>
        <b/>
        <sz val="8"/>
        <rFont val="Arial"/>
        <family val="2"/>
        <charset val="238"/>
      </rPr>
      <t>r. 2020, OVS:</t>
    </r>
    <r>
      <rPr>
        <sz val="8"/>
        <rFont val="Arial"/>
        <family val="2"/>
        <charset val="238"/>
      </rPr>
      <t xml:space="preserve"> orientační nacenění jedn. položek zasláno e-mailem, nutné předat konkrétní seznam požadavků jako ucelené a jednoznačné zadání</t>
    </r>
  </si>
  <si>
    <r>
      <t xml:space="preserve">163 000 </t>
    </r>
    <r>
      <rPr>
        <sz val="10"/>
        <rFont val="Arial"/>
        <family val="2"/>
        <charset val="238"/>
      </rPr>
      <t>(Chlum)</t>
    </r>
  </si>
  <si>
    <t>1800 3745 6121 4007 0001705080000</t>
  </si>
  <si>
    <t>1000 2212 6121 4007 0002054000000</t>
  </si>
  <si>
    <t>1042 2141 5169 4007 0006087071000</t>
  </si>
  <si>
    <t>1042 6171 5175 4007 0006069070106</t>
  </si>
  <si>
    <t>1042 3399 5169 4007 0006146070000</t>
  </si>
  <si>
    <t>1800 3745 5169 4007 0006175070000</t>
  </si>
  <si>
    <r>
      <t>Údržba zelených ploch, parků - Lhotka</t>
    </r>
    <r>
      <rPr>
        <b/>
        <sz val="10"/>
        <rFont val="Arial"/>
        <family val="2"/>
        <charset val="238"/>
      </rPr>
      <t xml:space="preserve">               </t>
    </r>
  </si>
  <si>
    <r>
      <t xml:space="preserve">KMČ vyčleňuje                         </t>
    </r>
    <r>
      <rPr>
        <b/>
        <sz val="10"/>
        <rFont val="Arial"/>
        <family val="2"/>
        <charset val="238"/>
      </rPr>
      <t xml:space="preserve"> 20 000</t>
    </r>
  </si>
  <si>
    <r>
      <t xml:space="preserve">KMČ vyčleňuje              </t>
    </r>
    <r>
      <rPr>
        <b/>
        <sz val="10"/>
        <rFont val="Arial"/>
        <family val="2"/>
        <charset val="238"/>
      </rPr>
      <t>15 000</t>
    </r>
  </si>
  <si>
    <r>
      <t>cca</t>
    </r>
    <r>
      <rPr>
        <b/>
        <sz val="10"/>
        <rFont val="Arial"/>
        <family val="2"/>
        <charset val="238"/>
      </rPr>
      <t xml:space="preserve"> 3 000</t>
    </r>
  </si>
  <si>
    <r>
      <rPr>
        <b/>
        <sz val="8"/>
        <rFont val="Arial"/>
        <family val="2"/>
        <charset val="238"/>
      </rPr>
      <t xml:space="preserve">KMČ: </t>
    </r>
    <r>
      <rPr>
        <sz val="8"/>
        <rFont val="Arial"/>
        <family val="2"/>
        <charset val="238"/>
      </rPr>
      <t xml:space="preserve">sklenice na víno, pivo a destiláty, džbány na vodu, misky, indukční podložku, otvírák na lahve, naběračka, prkénko, koš na odpadky; odhlučnění závěsy, záclonami, obrazy, květinami; tabule pro plánovací kalendář využití sálu; věšáky na ručníky na toalety </t>
    </r>
    <r>
      <rPr>
        <b/>
        <sz val="8"/>
        <rFont val="Arial"/>
        <family val="2"/>
        <charset val="238"/>
      </rPr>
      <t xml:space="preserve">+ nový požadavek dle zápisu č. 2/2020 přístřešek a zakrytí půdy </t>
    </r>
    <r>
      <rPr>
        <sz val="8"/>
        <rFont val="Arial"/>
        <family val="2"/>
        <charset val="238"/>
      </rPr>
      <t>- bude kryto až na základě nacenění</t>
    </r>
  </si>
  <si>
    <t>1000 3399 5137 4007 0006146070000</t>
  </si>
  <si>
    <t>1000 6171 5137 4007 0006069070106</t>
  </si>
  <si>
    <r>
      <t>Prodloužení chodníku na parc. č. 93/5, k. ú. Lhotka u Zlína</t>
    </r>
    <r>
      <rPr>
        <b/>
        <sz val="10"/>
        <color indexed="12"/>
        <rFont val="Arial"/>
        <family val="2"/>
        <charset val="238"/>
      </rPr>
      <t xml:space="preserve"> (</t>
    </r>
    <r>
      <rPr>
        <b/>
        <sz val="10"/>
        <rFont val="Arial"/>
        <family val="2"/>
        <charset val="238"/>
      </rPr>
      <t xml:space="preserve">změna parc. č. na 94/1)                                                          </t>
    </r>
    <r>
      <rPr>
        <sz val="10"/>
        <rFont val="Arial"/>
        <family val="2"/>
        <charset val="238"/>
      </rPr>
      <t xml:space="preserve">               </t>
    </r>
    <r>
      <rPr>
        <sz val="10"/>
        <color indexed="9"/>
        <rFont val="Arial"/>
        <family val="2"/>
        <charset val="238"/>
      </rPr>
      <t>4400 2219 6121 4007 0003095070000</t>
    </r>
  </si>
  <si>
    <r>
      <t xml:space="preserve">Inf. KMČ: část. na pozemku SMZ, částečně na soukr. pozemku - majitel předb. souhlasí s odprodejem                                                                    </t>
    </r>
    <r>
      <rPr>
        <b/>
        <sz val="8"/>
        <rFont val="Arial"/>
        <family val="2"/>
        <charset val="238"/>
      </rPr>
      <t>r. 2016 - 2017:</t>
    </r>
    <r>
      <rPr>
        <sz val="8"/>
        <rFont val="Arial"/>
        <family val="2"/>
        <charset val="238"/>
      </rPr>
      <t xml:space="preserve"> přípr. akce, bez čerp., řešena jen část pozemku           </t>
    </r>
  </si>
  <si>
    <t>Vybavení multifunkčního sálu a objektu Lhotka</t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</si>
  <si>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</si>
  <si>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t>Kryto rozpočtem k 25.5.2020</t>
  </si>
  <si>
    <t>Čerpání            k 25.5.2020</t>
  </si>
  <si>
    <t>Čerpání k 25.5.2020</t>
  </si>
  <si>
    <t>1900 6171 5139 4007 0006255070000</t>
  </si>
  <si>
    <t>1900 3613 5137 4007 0006255070000</t>
  </si>
  <si>
    <r>
      <rPr>
        <b/>
        <sz val="8"/>
        <rFont val="Arial"/>
        <family val="2"/>
        <charset val="238"/>
      </rPr>
      <t>2020:</t>
    </r>
    <r>
      <rPr>
        <sz val="8"/>
        <rFont val="Arial"/>
        <family val="2"/>
        <charset val="238"/>
      </rPr>
      <t xml:space="preserve"> nacenění herního prvku  provazové pyramidy do Lhotky - OMZ: jedná se o nekoncepční řešení, je nutno realizovat etapově dle zpracované studie; nacenění prvku na parkur Chlum včetně dopadové plochy cca 163 000 Kč, 6/2020: na základě požadavku KMČ zajištěny 3 cenové nabídky na lanovou pyramidu na Chlum, nyní se čeká na vyjádření KMČ k typu lanové pyramidy za 104 096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</si>
  <si>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údržba zeleně ve Lhotce na návsi cca 21 000 Kč, 6/2020: objednána údržba zeleně ve Lhotce na návsi za 19 408 Kč, nyní se čeká na vyjádření KMČ k dosadbě keřů na návsi za 9 095 Kč</t>
    </r>
  </si>
  <si>
    <r>
      <rPr>
        <b/>
        <sz val="8"/>
        <rFont val="Arial"/>
        <family val="2"/>
        <charset val="238"/>
      </rPr>
      <t xml:space="preserve">2020: </t>
    </r>
    <r>
      <rPr>
        <sz val="8"/>
        <rFont val="Arial"/>
        <family val="2"/>
        <charset val="238"/>
      </rPr>
      <t>v zimním období probíhá zkušební provoz solární lampy, po vyhodnocení bude navržen další postup, OD 6/2020: předány podklady, čekáme na vyjádření KMČ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</si>
  <si>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zadání PD, OD 6/2020: čekáme na vyjádření komise MČ</t>
    </r>
  </si>
  <si>
    <r>
      <t xml:space="preserve">r. 2020: </t>
    </r>
    <r>
      <rPr>
        <sz val="8"/>
        <rFont val="Arial"/>
        <family val="2"/>
        <charset val="238"/>
      </rPr>
      <t>zrealizováno</t>
    </r>
  </si>
  <si>
    <t>DHDM</t>
  </si>
  <si>
    <r>
      <t xml:space="preserve">OI Lhotka a Chlum </t>
    </r>
    <r>
      <rPr>
        <sz val="10"/>
        <rFont val="Arial"/>
        <family val="2"/>
        <charset val="238"/>
      </rPr>
      <t>- provozní výdaje KMČ, potřeby pracovníka na údržbu MČ, aj.</t>
    </r>
  </si>
  <si>
    <r>
      <t>Podpora spol. aktivit v MČ</t>
    </r>
    <r>
      <rPr>
        <sz val="10"/>
        <rFont val="Arial"/>
        <family val="2"/>
        <charset val="238"/>
      </rPr>
      <t/>
    </r>
  </si>
  <si>
    <r>
      <t xml:space="preserve">Podpora spol. aktivit v MČ </t>
    </r>
    <r>
      <rPr>
        <sz val="10"/>
        <rFont val="Arial"/>
        <family val="2"/>
        <charset val="238"/>
      </rPr>
      <t>- neinv. dotace SDH Lhotka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</si>
  <si>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dle provedení cena cca od 13 000 Kč + montáž, 5/2020: zaslán KMČ dotazník k vymezení zadání, nacenění dle specifikace 18 000 - 44 000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</si>
  <si>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nacenění vč. instalace, 4/2020: předáno info k nacenění</t>
    </r>
  </si>
  <si>
    <r>
      <t xml:space="preserve">r. 2020: </t>
    </r>
    <r>
      <rPr>
        <sz val="8"/>
        <rFont val="Arial"/>
        <family val="2"/>
        <charset val="238"/>
      </rPr>
      <t>zrealizováno, nutno odsouhlasit krytí</t>
    </r>
  </si>
  <si>
    <t>Hasičský den, konec prázdnin</t>
  </si>
  <si>
    <t>Tvoření (nákup materiálu), rozsvěcení vánočního stromu (občerstvení), zájezd do Templářských sklepů (doprava)</t>
  </si>
  <si>
    <t>údržba strojů</t>
  </si>
  <si>
    <t>čerpání: provoz ván. osvětlení za r. 2019, vánoční osvětlení 2020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</si>
  <si>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věšák do místnosti KMČ, přístřešek na betlém, zakrytí půdy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</si>
</sst>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_ ;[Red]\-#,##0\ "/>
  </numFmts>
  <fonts count="2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/>
    <xf numFmtId="0" fontId="6" fillId="3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2" fillId="3" borderId="4" xfId="0" applyFont="1" applyFill="1" applyBorder="1"/>
    <xf numFmtId="0" fontId="8" fillId="3" borderId="5" xfId="0" applyFont="1" applyFill="1" applyBorder="1" applyAlignment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/>
    <xf numFmtId="0" fontId="2" fillId="3" borderId="6" xfId="0" applyFont="1" applyFill="1" applyBorder="1" applyAlignment="1"/>
    <xf numFmtId="0" fontId="6" fillId="3" borderId="7" xfId="0" applyFont="1" applyFill="1" applyBorder="1" applyAlignment="1">
      <alignment wrapText="1"/>
    </xf>
    <xf numFmtId="0" fontId="5" fillId="3" borderId="7" xfId="0" applyFont="1" applyFill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2" borderId="18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3" fontId="3" fillId="5" borderId="2" xfId="0" applyNumberFormat="1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6" fillId="0" borderId="0" xfId="0" applyFont="1"/>
    <xf numFmtId="0" fontId="3" fillId="3" borderId="0" xfId="0" applyFont="1" applyFill="1" applyBorder="1"/>
    <xf numFmtId="0" fontId="3" fillId="3" borderId="19" xfId="0" applyFont="1" applyFill="1" applyBorder="1"/>
    <xf numFmtId="0" fontId="3" fillId="0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3" fillId="3" borderId="20" xfId="0" applyFont="1" applyFill="1" applyBorder="1"/>
    <xf numFmtId="0" fontId="3" fillId="3" borderId="7" xfId="0" applyFont="1" applyFill="1" applyBorder="1"/>
    <xf numFmtId="0" fontId="3" fillId="3" borderId="21" xfId="0" applyFont="1" applyFill="1" applyBorder="1"/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 shrinkToFit="1"/>
    </xf>
    <xf numFmtId="3" fontId="14" fillId="5" borderId="2" xfId="0" applyNumberFormat="1" applyFont="1" applyFill="1" applyBorder="1" applyAlignment="1">
      <alignment horizontal="center" vertical="center" wrapText="1" shrinkToFit="1"/>
    </xf>
    <xf numFmtId="4" fontId="1" fillId="2" borderId="22" xfId="0" applyNumberFormat="1" applyFont="1" applyFill="1" applyBorder="1" applyAlignment="1">
      <alignment horizontal="center" vertical="center" wrapText="1"/>
    </xf>
    <xf numFmtId="3" fontId="21" fillId="5" borderId="22" xfId="0" applyNumberFormat="1" applyFont="1" applyFill="1" applyBorder="1" applyAlignment="1">
      <alignment horizontal="center" vertical="center" wrapText="1" shrinkToFit="1"/>
    </xf>
    <xf numFmtId="3" fontId="22" fillId="5" borderId="22" xfId="0" applyNumberFormat="1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3" fontId="14" fillId="5" borderId="22" xfId="0" applyNumberFormat="1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3" fontId="21" fillId="5" borderId="2" xfId="0" applyNumberFormat="1" applyFont="1" applyFill="1" applyBorder="1" applyAlignment="1">
      <alignment horizontal="center" vertical="center" wrapText="1" shrinkToFit="1"/>
    </xf>
    <xf numFmtId="3" fontId="22" fillId="5" borderId="2" xfId="0" applyNumberFormat="1" applyFont="1" applyFill="1" applyBorder="1" applyAlignment="1">
      <alignment horizontal="center" vertical="center" wrapText="1" shrinkToFit="1"/>
    </xf>
    <xf numFmtId="0" fontId="1" fillId="4" borderId="28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/>
    </xf>
    <xf numFmtId="3" fontId="1" fillId="5" borderId="28" xfId="0" applyNumberFormat="1" applyFont="1" applyFill="1" applyBorder="1" applyAlignment="1">
      <alignment horizontal="center" vertical="center" wrapText="1" shrinkToFit="1"/>
    </xf>
    <xf numFmtId="4" fontId="1" fillId="2" borderId="28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4" fontId="1" fillId="2" borderId="32" xfId="0" applyNumberFormat="1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center" wrapText="1"/>
    </xf>
    <xf numFmtId="3" fontId="10" fillId="5" borderId="18" xfId="0" applyNumberFormat="1" applyFont="1" applyFill="1" applyBorder="1" applyAlignment="1">
      <alignment horizontal="left" vertical="center" wrapText="1" shrinkToFit="1"/>
    </xf>
    <xf numFmtId="0" fontId="14" fillId="2" borderId="32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left" vertical="center" wrapText="1" shrinkToFit="1"/>
    </xf>
    <xf numFmtId="3" fontId="0" fillId="4" borderId="2" xfId="0" applyNumberFormat="1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 shrinkToFi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7" fillId="2" borderId="32" xfId="0" applyFont="1" applyFill="1" applyBorder="1" applyAlignment="1">
      <alignment horizontal="center" vertical="center" wrapText="1"/>
    </xf>
    <xf numFmtId="3" fontId="1" fillId="2" borderId="32" xfId="0" applyNumberFormat="1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6" fontId="21" fillId="2" borderId="2" xfId="0" applyNumberFormat="1" applyFont="1" applyFill="1" applyBorder="1" applyAlignment="1">
      <alignment horizontal="center" vertical="center" wrapText="1" shrinkToFit="1"/>
    </xf>
    <xf numFmtId="6" fontId="21" fillId="2" borderId="2" xfId="0" applyNumberFormat="1" applyFont="1" applyFill="1" applyBorder="1" applyAlignment="1">
      <alignment horizontal="center" vertical="center" wrapText="1"/>
    </xf>
    <xf numFmtId="6" fontId="21" fillId="5" borderId="2" xfId="0" applyNumberFormat="1" applyFont="1" applyFill="1" applyBorder="1" applyAlignment="1">
      <alignment horizontal="center" vertical="center" wrapText="1" shrinkToFit="1"/>
    </xf>
    <xf numFmtId="6" fontId="21" fillId="5" borderId="22" xfId="0" applyNumberFormat="1" applyFont="1" applyFill="1" applyBorder="1" applyAlignment="1">
      <alignment horizontal="center" vertical="center" wrapText="1" shrinkToFit="1"/>
    </xf>
    <xf numFmtId="0" fontId="1" fillId="3" borderId="17" xfId="0" applyFont="1" applyFill="1" applyBorder="1" applyAlignment="1">
      <alignment horizontal="center" vertical="center" wrapText="1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0" fontId="1" fillId="4" borderId="32" xfId="0" applyFont="1" applyFill="1" applyBorder="1" applyAlignment="1">
      <alignment horizontal="left" vertical="center" wrapText="1"/>
    </xf>
    <xf numFmtId="0" fontId="10" fillId="6" borderId="30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3" fontId="1" fillId="5" borderId="22" xfId="0" applyNumberFormat="1" applyFont="1" applyFill="1" applyBorder="1" applyAlignment="1">
      <alignment horizontal="center" vertical="center" wrapText="1" shrinkToFit="1"/>
    </xf>
    <xf numFmtId="3" fontId="14" fillId="0" borderId="22" xfId="0" applyNumberFormat="1" applyFont="1" applyFill="1" applyBorder="1" applyAlignment="1">
      <alignment horizontal="center" vertical="center" wrapText="1" shrinkToFit="1"/>
    </xf>
    <xf numFmtId="3" fontId="14" fillId="5" borderId="28" xfId="0" applyNumberFormat="1" applyFont="1" applyFill="1" applyBorder="1" applyAlignment="1">
      <alignment horizontal="center" vertical="center" wrapText="1" shrinkToFit="1"/>
    </xf>
    <xf numFmtId="165" fontId="1" fillId="5" borderId="32" xfId="0" applyNumberFormat="1" applyFont="1" applyFill="1" applyBorder="1" applyAlignment="1">
      <alignment horizontal="center" vertical="center" wrapText="1" shrinkToFit="1"/>
    </xf>
    <xf numFmtId="3" fontId="0" fillId="5" borderId="32" xfId="0" applyNumberFormat="1" applyFont="1" applyFill="1" applyBorder="1" applyAlignment="1">
      <alignment horizontal="center" vertical="center" wrapText="1" shrinkToFi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49" fontId="0" fillId="4" borderId="2" xfId="0" applyNumberFormat="1" applyFont="1" applyFill="1" applyBorder="1" applyAlignment="1">
      <alignment horizontal="left" vertical="center" wrapText="1"/>
    </xf>
    <xf numFmtId="49" fontId="0" fillId="4" borderId="22" xfId="0" applyNumberFormat="1" applyFont="1" applyFill="1" applyBorder="1" applyAlignment="1">
      <alignment horizontal="left" vertical="center" wrapText="1"/>
    </xf>
    <xf numFmtId="49" fontId="0" fillId="2" borderId="22" xfId="0" applyNumberFormat="1" applyFont="1" applyFill="1" applyBorder="1" applyAlignment="1">
      <alignment horizontal="left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4" fontId="1" fillId="2" borderId="32" xfId="0" applyNumberFormat="1" applyFont="1" applyFill="1" applyBorder="1" applyAlignment="1">
      <alignment horizontal="center" vertical="center" wrapTex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3" fontId="1" fillId="0" borderId="32" xfId="0" applyNumberFormat="1" applyFont="1" applyFill="1" applyBorder="1" applyAlignment="1">
      <alignment horizontal="center" vertical="center" wrapText="1" shrinkToFit="1"/>
    </xf>
    <xf numFmtId="3" fontId="0" fillId="4" borderId="32" xfId="0" applyNumberFormat="1" applyFont="1" applyFill="1" applyBorder="1" applyAlignment="1">
      <alignment horizontal="center" vertical="center" wrapText="1"/>
    </xf>
    <xf numFmtId="38" fontId="21" fillId="5" borderId="2" xfId="0" applyNumberFormat="1" applyFont="1" applyFill="1" applyBorder="1" applyAlignment="1">
      <alignment horizontal="center" vertical="center" wrapText="1" shrinkToFit="1"/>
    </xf>
    <xf numFmtId="38" fontId="21" fillId="2" borderId="2" xfId="0" applyNumberFormat="1" applyFont="1" applyFill="1" applyBorder="1" applyAlignment="1">
      <alignment horizontal="center" vertical="center" wrapText="1" shrinkToFit="1"/>
    </xf>
    <xf numFmtId="38" fontId="21" fillId="2" borderId="22" xfId="0" applyNumberFormat="1" applyFont="1" applyFill="1" applyBorder="1" applyAlignment="1">
      <alignment horizontal="center" vertical="center" wrapText="1" shrinkToFit="1"/>
    </xf>
    <xf numFmtId="38" fontId="21" fillId="2" borderId="22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3" fontId="14" fillId="5" borderId="29" xfId="0" applyNumberFormat="1" applyFont="1" applyFill="1" applyBorder="1" applyAlignment="1">
      <alignment horizontal="center" vertical="center" wrapText="1" shrinkToFit="1"/>
    </xf>
    <xf numFmtId="4" fontId="1" fillId="2" borderId="29" xfId="0" applyNumberFormat="1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49" fontId="0" fillId="2" borderId="29" xfId="0" applyNumberFormat="1" applyFont="1" applyFill="1" applyBorder="1" applyAlignment="1">
      <alignment horizontal="left" vertical="center" wrapText="1"/>
    </xf>
    <xf numFmtId="165" fontId="21" fillId="0" borderId="29" xfId="0" applyNumberFormat="1" applyFont="1" applyFill="1" applyBorder="1" applyAlignment="1">
      <alignment horizontal="center" vertical="center" wrapText="1" shrinkToFit="1"/>
    </xf>
    <xf numFmtId="4" fontId="1" fillId="3" borderId="1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vertical="center" wrapText="1"/>
    </xf>
    <xf numFmtId="164" fontId="2" fillId="3" borderId="0" xfId="0" applyNumberFormat="1" applyFont="1" applyFill="1" applyBorder="1" applyAlignment="1"/>
    <xf numFmtId="164" fontId="0" fillId="0" borderId="0" xfId="0" applyNumberFormat="1" applyAlignment="1"/>
    <xf numFmtId="4" fontId="1" fillId="2" borderId="3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" fontId="1" fillId="6" borderId="32" xfId="0" applyNumberFormat="1" applyFont="1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wrapText="1"/>
    </xf>
    <xf numFmtId="2" fontId="0" fillId="0" borderId="4" xfId="0" applyNumberFormat="1" applyBorder="1" applyAlignment="1"/>
    <xf numFmtId="0" fontId="0" fillId="0" borderId="4" xfId="0" applyBorder="1" applyAlignment="1"/>
    <xf numFmtId="49" fontId="1" fillId="2" borderId="2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3" fillId="5" borderId="33" xfId="0" applyNumberFormat="1" applyFont="1" applyFill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3" fontId="1" fillId="2" borderId="33" xfId="0" applyNumberFormat="1" applyFont="1" applyFill="1" applyBorder="1" applyAlignment="1">
      <alignment horizontal="center" vertical="center" wrapText="1" shrinkToFit="1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2" borderId="3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5" borderId="32" xfId="0" applyNumberFormat="1" applyFont="1" applyFill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3" fontId="1" fillId="2" borderId="32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3" fontId="14" fillId="0" borderId="32" xfId="0" applyNumberFormat="1" applyFont="1" applyFill="1" applyBorder="1" applyAlignment="1">
      <alignment horizontal="center" vertical="center" wrapText="1" shrinkToFit="1"/>
    </xf>
    <xf numFmtId="3" fontId="14" fillId="5" borderId="32" xfId="0" applyNumberFormat="1" applyFont="1" applyFill="1" applyBorder="1" applyAlignment="1">
      <alignment horizontal="center" vertical="center" wrapText="1" shrinkToFit="1"/>
    </xf>
    <xf numFmtId="0" fontId="14" fillId="2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3" fontId="0" fillId="5" borderId="32" xfId="0" applyNumberFormat="1" applyFont="1" applyFill="1" applyBorder="1" applyAlignment="1">
      <alignment horizontal="center" vertical="center" wrapText="1" shrinkToFi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 shrinkToFi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7"/>
  <sheetViews>
    <sheetView tabSelected="1" zoomScaleNormal="100" zoomScaleSheetLayoutView="100" workbookViewId="0">
      <selection activeCell="H52" sqref="H52"/>
    </sheetView>
  </sheetViews>
  <sheetFormatPr defaultRowHeight="12.75" x14ac:dyDescent="0.2"/>
  <cols>
    <col min="1" max="1" width="6.28515625" style="1" customWidth="1"/>
    <col min="2" max="2" width="34.140625" style="1" customWidth="1"/>
    <col min="3" max="3" width="8.140625" customWidth="1"/>
    <col min="4" max="4" width="11.28515625" style="1" customWidth="1"/>
    <col min="5" max="5" width="11" customWidth="1"/>
    <col min="6" max="6" width="10" customWidth="1"/>
    <col min="7" max="7" width="11.7109375" customWidth="1"/>
    <col min="8" max="8" width="32.140625" customWidth="1"/>
  </cols>
  <sheetData>
    <row r="1" spans="1:8" s="2" customFormat="1" ht="24" customHeight="1" x14ac:dyDescent="0.35">
      <c r="A1" s="5" t="s">
        <v>37</v>
      </c>
      <c r="B1" s="6"/>
      <c r="C1" s="7"/>
      <c r="D1" s="7"/>
      <c r="E1" s="8"/>
      <c r="F1" s="41"/>
      <c r="G1" s="41"/>
      <c r="H1" s="42"/>
    </row>
    <row r="2" spans="1:8" s="38" customFormat="1" ht="20.25" customHeight="1" x14ac:dyDescent="0.25">
      <c r="A2" s="9" t="s">
        <v>53</v>
      </c>
      <c r="B2" s="10"/>
      <c r="C2" s="11"/>
      <c r="D2" s="11"/>
      <c r="E2" s="132">
        <v>450000</v>
      </c>
      <c r="F2" s="133"/>
      <c r="G2" s="36"/>
      <c r="H2" s="37"/>
    </row>
    <row r="3" spans="1:8" s="2" customFormat="1" ht="20.25" customHeight="1" x14ac:dyDescent="0.25">
      <c r="A3" s="9" t="s">
        <v>52</v>
      </c>
      <c r="B3" s="10"/>
      <c r="C3" s="11"/>
      <c r="D3" s="11"/>
      <c r="E3" s="132">
        <f>601000+8000</f>
        <v>609000</v>
      </c>
      <c r="F3" s="133"/>
      <c r="G3" s="36"/>
      <c r="H3" s="37"/>
    </row>
    <row r="4" spans="1:8" s="2" customFormat="1" ht="21.75" customHeight="1" x14ac:dyDescent="0.3">
      <c r="A4" s="12" t="s">
        <v>51</v>
      </c>
      <c r="B4" s="13"/>
      <c r="C4" s="14"/>
      <c r="D4" s="14"/>
      <c r="E4" s="132">
        <f>SUM(E2:F3)</f>
        <v>1059000</v>
      </c>
      <c r="F4" s="133"/>
      <c r="G4" s="43"/>
      <c r="H4" s="44"/>
    </row>
    <row r="5" spans="1:8" s="2" customFormat="1" ht="63" customHeight="1" thickBot="1" x14ac:dyDescent="0.25">
      <c r="A5" s="30" t="s">
        <v>1</v>
      </c>
      <c r="B5" s="31" t="s">
        <v>38</v>
      </c>
      <c r="C5" s="32" t="s">
        <v>0</v>
      </c>
      <c r="D5" s="33" t="s">
        <v>15</v>
      </c>
      <c r="E5" s="33" t="s">
        <v>96</v>
      </c>
      <c r="F5" s="33" t="s">
        <v>97</v>
      </c>
      <c r="G5" s="33" t="s">
        <v>40</v>
      </c>
      <c r="H5" s="34" t="s">
        <v>2</v>
      </c>
    </row>
    <row r="6" spans="1:8" ht="13.5" thickTop="1" x14ac:dyDescent="0.2">
      <c r="A6" s="142" t="s">
        <v>10</v>
      </c>
      <c r="B6" s="145" t="s">
        <v>34</v>
      </c>
      <c r="C6" s="147" t="s">
        <v>29</v>
      </c>
      <c r="D6" s="150" t="s">
        <v>11</v>
      </c>
      <c r="E6" s="153">
        <v>0</v>
      </c>
      <c r="F6" s="134">
        <v>0</v>
      </c>
      <c r="G6" s="166" t="s">
        <v>24</v>
      </c>
      <c r="H6" s="57" t="s">
        <v>54</v>
      </c>
    </row>
    <row r="7" spans="1:8" ht="45" x14ac:dyDescent="0.2">
      <c r="A7" s="143"/>
      <c r="B7" s="146"/>
      <c r="C7" s="148"/>
      <c r="D7" s="151"/>
      <c r="E7" s="151"/>
      <c r="F7" s="135"/>
      <c r="G7" s="167"/>
      <c r="H7" s="58" t="s">
        <v>55</v>
      </c>
    </row>
    <row r="8" spans="1:8" ht="33.75" x14ac:dyDescent="0.2">
      <c r="A8" s="143"/>
      <c r="B8" s="146"/>
      <c r="C8" s="148"/>
      <c r="D8" s="151"/>
      <c r="E8" s="151"/>
      <c r="F8" s="135"/>
      <c r="G8" s="167"/>
      <c r="H8" s="58" t="s">
        <v>61</v>
      </c>
    </row>
    <row r="9" spans="1:8" ht="33.75" x14ac:dyDescent="0.2">
      <c r="A9" s="143"/>
      <c r="B9" s="146"/>
      <c r="C9" s="148"/>
      <c r="D9" s="151"/>
      <c r="E9" s="151"/>
      <c r="F9" s="135"/>
      <c r="G9" s="167"/>
      <c r="H9" s="58" t="s">
        <v>60</v>
      </c>
    </row>
    <row r="10" spans="1:8" ht="22.5" x14ac:dyDescent="0.2">
      <c r="A10" s="143"/>
      <c r="B10" s="146"/>
      <c r="C10" s="149"/>
      <c r="D10" s="152"/>
      <c r="E10" s="152"/>
      <c r="F10" s="136"/>
      <c r="G10" s="168"/>
      <c r="H10" s="58" t="s">
        <v>59</v>
      </c>
    </row>
    <row r="11" spans="1:8" hidden="1" x14ac:dyDescent="0.2">
      <c r="A11" s="144"/>
      <c r="B11" s="53" t="s">
        <v>57</v>
      </c>
      <c r="C11" s="4"/>
      <c r="D11" s="29"/>
      <c r="E11" s="89"/>
      <c r="F11" s="45"/>
      <c r="G11" s="39"/>
      <c r="H11" s="27"/>
    </row>
    <row r="12" spans="1:8" ht="56.25" x14ac:dyDescent="0.2">
      <c r="A12" s="154" t="s">
        <v>17</v>
      </c>
      <c r="B12" s="155" t="s">
        <v>92</v>
      </c>
      <c r="C12" s="157" t="s">
        <v>29</v>
      </c>
      <c r="D12" s="159" t="s">
        <v>27</v>
      </c>
      <c r="E12" s="161">
        <v>338000</v>
      </c>
      <c r="F12" s="137">
        <v>319550.11</v>
      </c>
      <c r="G12" s="172" t="s">
        <v>12</v>
      </c>
      <c r="H12" s="59" t="s">
        <v>93</v>
      </c>
    </row>
    <row r="13" spans="1:8" ht="22.5" x14ac:dyDescent="0.2">
      <c r="A13" s="143"/>
      <c r="B13" s="156"/>
      <c r="C13" s="158"/>
      <c r="D13" s="160"/>
      <c r="E13" s="162"/>
      <c r="F13" s="138"/>
      <c r="G13" s="162"/>
      <c r="H13" s="60" t="s">
        <v>56</v>
      </c>
    </row>
    <row r="14" spans="1:8" ht="12.75" customHeight="1" x14ac:dyDescent="0.2">
      <c r="A14" s="143"/>
      <c r="B14" s="156"/>
      <c r="C14" s="158"/>
      <c r="D14" s="160"/>
      <c r="E14" s="162"/>
      <c r="F14" s="138"/>
      <c r="G14" s="162"/>
      <c r="H14" s="60" t="s">
        <v>64</v>
      </c>
    </row>
    <row r="15" spans="1:8" x14ac:dyDescent="0.2">
      <c r="A15" s="143"/>
      <c r="B15" s="156"/>
      <c r="C15" s="158"/>
      <c r="D15" s="160"/>
      <c r="E15" s="162"/>
      <c r="F15" s="138"/>
      <c r="G15" s="162"/>
      <c r="H15" s="58" t="s">
        <v>105</v>
      </c>
    </row>
    <row r="16" spans="1:8" ht="12.75" hidden="1" customHeight="1" x14ac:dyDescent="0.2">
      <c r="A16" s="144"/>
      <c r="B16" s="54" t="s">
        <v>62</v>
      </c>
      <c r="C16" s="4"/>
      <c r="D16" s="47"/>
      <c r="E16" s="90"/>
      <c r="F16" s="45"/>
      <c r="G16" s="52"/>
      <c r="H16" s="28"/>
    </row>
    <row r="17" spans="1:8" ht="22.5" x14ac:dyDescent="0.2">
      <c r="A17" s="154" t="s">
        <v>48</v>
      </c>
      <c r="B17" s="165" t="s">
        <v>36</v>
      </c>
      <c r="C17" s="157" t="s">
        <v>29</v>
      </c>
      <c r="D17" s="159">
        <v>60000</v>
      </c>
      <c r="E17" s="159">
        <v>100000</v>
      </c>
      <c r="F17" s="169">
        <v>0</v>
      </c>
      <c r="G17" s="170" t="s">
        <v>12</v>
      </c>
      <c r="H17" s="59" t="s">
        <v>65</v>
      </c>
    </row>
    <row r="18" spans="1:8" ht="45" x14ac:dyDescent="0.2">
      <c r="A18" s="143"/>
      <c r="B18" s="156"/>
      <c r="C18" s="158"/>
      <c r="D18" s="160"/>
      <c r="E18" s="160"/>
      <c r="F18" s="162"/>
      <c r="G18" s="160"/>
      <c r="H18" s="60" t="s">
        <v>103</v>
      </c>
    </row>
    <row r="19" spans="1:8" hidden="1" x14ac:dyDescent="0.2">
      <c r="A19" s="144"/>
      <c r="B19" s="98" t="s">
        <v>66</v>
      </c>
      <c r="C19" s="46"/>
      <c r="D19" s="99"/>
      <c r="E19" s="99"/>
      <c r="F19" s="49"/>
      <c r="G19" s="100"/>
      <c r="H19" s="56"/>
    </row>
    <row r="20" spans="1:8" ht="123.75" x14ac:dyDescent="0.2">
      <c r="A20" s="154" t="s">
        <v>63</v>
      </c>
      <c r="B20" s="165" t="s">
        <v>35</v>
      </c>
      <c r="C20" s="157" t="s">
        <v>8</v>
      </c>
      <c r="D20" s="159" t="s">
        <v>78</v>
      </c>
      <c r="E20" s="159">
        <v>170000</v>
      </c>
      <c r="F20" s="169">
        <v>0</v>
      </c>
      <c r="G20" s="171" t="s">
        <v>12</v>
      </c>
      <c r="H20" s="59" t="s">
        <v>58</v>
      </c>
    </row>
    <row r="21" spans="1:8" ht="112.5" x14ac:dyDescent="0.2">
      <c r="A21" s="176"/>
      <c r="B21" s="156"/>
      <c r="C21" s="158"/>
      <c r="D21" s="178"/>
      <c r="E21" s="160"/>
      <c r="F21" s="162"/>
      <c r="G21" s="160"/>
      <c r="H21" s="97" t="s">
        <v>101</v>
      </c>
    </row>
    <row r="22" spans="1:8" hidden="1" x14ac:dyDescent="0.2">
      <c r="A22" s="177"/>
      <c r="B22" s="53" t="s">
        <v>79</v>
      </c>
      <c r="C22" s="4"/>
      <c r="D22" s="66"/>
      <c r="E22" s="120"/>
      <c r="F22" s="45"/>
      <c r="G22" s="48"/>
      <c r="H22" s="28"/>
    </row>
    <row r="23" spans="1:8" ht="65.25" customHeight="1" thickBot="1" x14ac:dyDescent="0.25">
      <c r="A23" s="30" t="s">
        <v>1</v>
      </c>
      <c r="B23" s="31" t="s">
        <v>39</v>
      </c>
      <c r="C23" s="32" t="s">
        <v>0</v>
      </c>
      <c r="D23" s="33" t="s">
        <v>15</v>
      </c>
      <c r="E23" s="33" t="s">
        <v>96</v>
      </c>
      <c r="F23" s="33" t="s">
        <v>97</v>
      </c>
      <c r="G23" s="33" t="s">
        <v>40</v>
      </c>
      <c r="H23" s="34" t="s">
        <v>2</v>
      </c>
    </row>
    <row r="24" spans="1:8" ht="39" thickTop="1" x14ac:dyDescent="0.2">
      <c r="A24" s="174" t="s">
        <v>16</v>
      </c>
      <c r="B24" s="68" t="s">
        <v>43</v>
      </c>
      <c r="C24" s="69" t="s">
        <v>29</v>
      </c>
      <c r="D24" s="70" t="s">
        <v>68</v>
      </c>
      <c r="E24" s="70">
        <v>150000</v>
      </c>
      <c r="F24" s="71">
        <v>0</v>
      </c>
      <c r="G24" s="101" t="s">
        <v>69</v>
      </c>
      <c r="H24" s="72" t="s">
        <v>104</v>
      </c>
    </row>
    <row r="25" spans="1:8" hidden="1" x14ac:dyDescent="0.2">
      <c r="A25" s="144"/>
      <c r="B25" s="105" t="s">
        <v>66</v>
      </c>
      <c r="C25" s="4"/>
      <c r="D25" s="66"/>
      <c r="E25" s="120"/>
      <c r="F25" s="45"/>
      <c r="G25" s="67"/>
      <c r="H25" s="28"/>
    </row>
    <row r="26" spans="1:8" ht="38.25" customHeight="1" x14ac:dyDescent="0.2">
      <c r="A26" s="163" t="s">
        <v>13</v>
      </c>
      <c r="B26" s="77" t="s">
        <v>45</v>
      </c>
      <c r="C26" s="74" t="s">
        <v>29</v>
      </c>
      <c r="D26" s="94" t="s">
        <v>70</v>
      </c>
      <c r="E26" s="75">
        <v>65000</v>
      </c>
      <c r="F26" s="76">
        <v>0</v>
      </c>
      <c r="G26" s="95" t="s">
        <v>12</v>
      </c>
      <c r="H26" s="131" t="s">
        <v>112</v>
      </c>
    </row>
    <row r="27" spans="1:8" hidden="1" x14ac:dyDescent="0.2">
      <c r="A27" s="144"/>
      <c r="B27" s="105" t="s">
        <v>66</v>
      </c>
      <c r="C27" s="4"/>
      <c r="D27" s="66"/>
      <c r="E27" s="91"/>
      <c r="F27" s="45"/>
      <c r="G27" s="67"/>
      <c r="H27" s="28"/>
    </row>
    <row r="28" spans="1:8" ht="38.25" customHeight="1" x14ac:dyDescent="0.2">
      <c r="A28" s="163" t="s">
        <v>26</v>
      </c>
      <c r="B28" s="73" t="s">
        <v>72</v>
      </c>
      <c r="C28" s="74" t="s">
        <v>29</v>
      </c>
      <c r="D28" s="94" t="s">
        <v>71</v>
      </c>
      <c r="E28" s="75">
        <v>0</v>
      </c>
      <c r="F28" s="64">
        <v>0</v>
      </c>
      <c r="G28" s="95" t="s">
        <v>69</v>
      </c>
      <c r="H28" s="59" t="s">
        <v>104</v>
      </c>
    </row>
    <row r="29" spans="1:8" hidden="1" x14ac:dyDescent="0.2">
      <c r="A29" s="144"/>
      <c r="B29" s="106" t="s">
        <v>66</v>
      </c>
      <c r="C29" s="46"/>
      <c r="D29" s="50"/>
      <c r="E29" s="92"/>
      <c r="F29" s="49"/>
      <c r="G29" s="51"/>
      <c r="H29" s="28"/>
    </row>
    <row r="30" spans="1:8" ht="78.75" x14ac:dyDescent="0.2">
      <c r="A30" s="163" t="s">
        <v>18</v>
      </c>
      <c r="B30" s="73" t="s">
        <v>73</v>
      </c>
      <c r="C30" s="74" t="s">
        <v>49</v>
      </c>
      <c r="D30" s="102">
        <v>20000</v>
      </c>
      <c r="E30" s="75">
        <v>20000</v>
      </c>
      <c r="F30" s="64">
        <v>0</v>
      </c>
      <c r="G30" s="95" t="s">
        <v>12</v>
      </c>
      <c r="H30" s="59" t="s">
        <v>74</v>
      </c>
    </row>
    <row r="31" spans="1:8" hidden="1" x14ac:dyDescent="0.2">
      <c r="A31" s="144"/>
      <c r="B31" s="105" t="s">
        <v>66</v>
      </c>
      <c r="C31" s="4"/>
      <c r="D31" s="66"/>
      <c r="E31" s="120"/>
      <c r="F31" s="45"/>
      <c r="G31" s="67"/>
      <c r="H31" s="28"/>
    </row>
    <row r="32" spans="1:8" ht="56.25" x14ac:dyDescent="0.2">
      <c r="A32" s="163" t="s">
        <v>19</v>
      </c>
      <c r="B32" s="96" t="s">
        <v>85</v>
      </c>
      <c r="C32" s="114" t="s">
        <v>8</v>
      </c>
      <c r="D32" s="115">
        <v>21000</v>
      </c>
      <c r="E32" s="115">
        <v>26000</v>
      </c>
      <c r="F32" s="116">
        <v>0</v>
      </c>
      <c r="G32" s="117" t="s">
        <v>12</v>
      </c>
      <c r="H32" s="59" t="s">
        <v>102</v>
      </c>
    </row>
    <row r="33" spans="1:14" hidden="1" x14ac:dyDescent="0.2">
      <c r="A33" s="144"/>
      <c r="B33" s="105" t="s">
        <v>84</v>
      </c>
      <c r="C33" s="4"/>
      <c r="D33" s="66"/>
      <c r="E33" s="120"/>
      <c r="F33" s="45"/>
      <c r="G33" s="48"/>
      <c r="H33" s="28"/>
    </row>
    <row r="34" spans="1:14" ht="45" x14ac:dyDescent="0.2">
      <c r="A34" s="163" t="s">
        <v>20</v>
      </c>
      <c r="B34" s="62" t="s">
        <v>42</v>
      </c>
      <c r="C34" s="63" t="s">
        <v>25</v>
      </c>
      <c r="D34" s="103" t="s">
        <v>76</v>
      </c>
      <c r="E34" s="75">
        <v>30000</v>
      </c>
      <c r="F34" s="64">
        <v>0</v>
      </c>
      <c r="G34" s="65" t="s">
        <v>12</v>
      </c>
      <c r="H34" s="59" t="s">
        <v>110</v>
      </c>
    </row>
    <row r="35" spans="1:14" hidden="1" x14ac:dyDescent="0.2">
      <c r="A35" s="144"/>
      <c r="B35" s="53" t="s">
        <v>100</v>
      </c>
      <c r="C35" s="61"/>
      <c r="D35" s="66"/>
      <c r="E35" s="120"/>
      <c r="F35" s="45"/>
      <c r="G35" s="48"/>
      <c r="H35" s="28"/>
    </row>
    <row r="36" spans="1:14" ht="101.25" x14ac:dyDescent="0.2">
      <c r="A36" s="163" t="s">
        <v>21</v>
      </c>
      <c r="B36" s="165" t="s">
        <v>94</v>
      </c>
      <c r="C36" s="173" t="s">
        <v>28</v>
      </c>
      <c r="D36" s="175" t="s">
        <v>76</v>
      </c>
      <c r="E36" s="159">
        <v>20000</v>
      </c>
      <c r="F36" s="169">
        <v>0</v>
      </c>
      <c r="G36" s="171" t="s">
        <v>12</v>
      </c>
      <c r="H36" s="59" t="s">
        <v>89</v>
      </c>
    </row>
    <row r="37" spans="1:14" ht="45" x14ac:dyDescent="0.2">
      <c r="A37" s="164"/>
      <c r="B37" s="156"/>
      <c r="C37" s="162"/>
      <c r="D37" s="160"/>
      <c r="E37" s="160"/>
      <c r="F37" s="162"/>
      <c r="G37" s="160"/>
      <c r="H37" s="60" t="s">
        <v>77</v>
      </c>
    </row>
    <row r="38" spans="1:14" hidden="1" x14ac:dyDescent="0.2">
      <c r="A38" s="144"/>
      <c r="B38" s="53" t="s">
        <v>99</v>
      </c>
      <c r="C38" s="61"/>
      <c r="D38" s="66"/>
      <c r="E38" s="120"/>
      <c r="F38" s="45"/>
      <c r="G38" s="48"/>
      <c r="H38" s="28"/>
    </row>
    <row r="39" spans="1:14" ht="25.5" x14ac:dyDescent="0.2">
      <c r="A39" s="163" t="s">
        <v>22</v>
      </c>
      <c r="B39" s="62" t="s">
        <v>44</v>
      </c>
      <c r="C39" s="63" t="s">
        <v>75</v>
      </c>
      <c r="D39" s="75">
        <v>18000</v>
      </c>
      <c r="E39" s="75">
        <v>18000</v>
      </c>
      <c r="F39" s="64">
        <v>0</v>
      </c>
      <c r="G39" s="65" t="s">
        <v>12</v>
      </c>
      <c r="H39" s="59" t="s">
        <v>111</v>
      </c>
    </row>
    <row r="40" spans="1:14" hidden="1" x14ac:dyDescent="0.2">
      <c r="A40" s="144"/>
      <c r="B40" s="53" t="s">
        <v>66</v>
      </c>
      <c r="C40" s="61"/>
      <c r="D40" s="47"/>
      <c r="E40" s="120"/>
      <c r="F40" s="45"/>
      <c r="G40" s="48"/>
      <c r="H40" s="28"/>
    </row>
    <row r="41" spans="1:14" ht="38.25" x14ac:dyDescent="0.2">
      <c r="A41" s="163" t="s">
        <v>23</v>
      </c>
      <c r="B41" s="73" t="s">
        <v>109</v>
      </c>
      <c r="C41" s="74" t="s">
        <v>7</v>
      </c>
      <c r="D41" s="119" t="s">
        <v>86</v>
      </c>
      <c r="E41" s="75">
        <v>10000</v>
      </c>
      <c r="F41" s="64">
        <v>0</v>
      </c>
      <c r="G41" s="79" t="s">
        <v>12</v>
      </c>
      <c r="H41" s="80" t="s">
        <v>113</v>
      </c>
      <c r="K41" s="35"/>
      <c r="N41" s="2"/>
    </row>
    <row r="42" spans="1:14" hidden="1" x14ac:dyDescent="0.2">
      <c r="A42" s="144"/>
      <c r="B42" s="105" t="s">
        <v>67</v>
      </c>
      <c r="C42" s="4"/>
      <c r="D42" s="81"/>
      <c r="E42" s="120"/>
      <c r="F42" s="45"/>
      <c r="G42" s="52"/>
      <c r="H42" s="78"/>
      <c r="K42" s="35"/>
      <c r="N42" s="2"/>
    </row>
    <row r="43" spans="1:14" ht="46.5" customHeight="1" x14ac:dyDescent="0.2">
      <c r="A43" s="163" t="s">
        <v>30</v>
      </c>
      <c r="B43" s="73" t="s">
        <v>108</v>
      </c>
      <c r="C43" s="74" t="s">
        <v>7</v>
      </c>
      <c r="D43" s="119" t="s">
        <v>87</v>
      </c>
      <c r="E43" s="82">
        <v>15000</v>
      </c>
      <c r="F43" s="64">
        <v>0</v>
      </c>
      <c r="G43" s="79" t="s">
        <v>12</v>
      </c>
      <c r="H43" s="80" t="s">
        <v>114</v>
      </c>
      <c r="N43" s="2"/>
    </row>
    <row r="44" spans="1:14" hidden="1" x14ac:dyDescent="0.2">
      <c r="A44" s="144"/>
      <c r="B44" s="105" t="s">
        <v>83</v>
      </c>
      <c r="C44" s="4"/>
      <c r="D44" s="81"/>
      <c r="E44" s="121"/>
      <c r="F44" s="45"/>
      <c r="G44" s="52"/>
      <c r="H44" s="78"/>
      <c r="N44" s="2"/>
    </row>
    <row r="45" spans="1:14" ht="38.25" x14ac:dyDescent="0.2">
      <c r="A45" s="163" t="s">
        <v>31</v>
      </c>
      <c r="B45" s="73" t="s">
        <v>107</v>
      </c>
      <c r="C45" s="74" t="s">
        <v>7</v>
      </c>
      <c r="D45" s="119" t="s">
        <v>88</v>
      </c>
      <c r="E45" s="118">
        <v>3000</v>
      </c>
      <c r="F45" s="64">
        <v>873.24</v>
      </c>
      <c r="G45" s="79" t="s">
        <v>12</v>
      </c>
      <c r="H45" s="80" t="s">
        <v>115</v>
      </c>
      <c r="N45" s="2"/>
    </row>
    <row r="46" spans="1:14" hidden="1" x14ac:dyDescent="0.2">
      <c r="A46" s="144"/>
      <c r="B46" s="105" t="s">
        <v>82</v>
      </c>
      <c r="C46" s="4"/>
      <c r="D46" s="81"/>
      <c r="E46" s="121"/>
      <c r="F46" s="45"/>
      <c r="G46" s="52"/>
      <c r="H46" s="78"/>
      <c r="N46" s="2"/>
    </row>
    <row r="47" spans="1:14" ht="33" customHeight="1" x14ac:dyDescent="0.2">
      <c r="A47" s="163" t="s">
        <v>46</v>
      </c>
      <c r="B47" s="84" t="s">
        <v>32</v>
      </c>
      <c r="C47" s="74" t="s">
        <v>7</v>
      </c>
      <c r="D47" s="104" t="s">
        <v>50</v>
      </c>
      <c r="E47" s="82">
        <v>10000</v>
      </c>
      <c r="F47" s="64">
        <v>2536</v>
      </c>
      <c r="G47" s="79" t="s">
        <v>12</v>
      </c>
      <c r="H47" s="59" t="s">
        <v>116</v>
      </c>
      <c r="M47" s="2"/>
    </row>
    <row r="48" spans="1:14" hidden="1" x14ac:dyDescent="0.2">
      <c r="A48" s="144"/>
      <c r="B48" s="107" t="s">
        <v>81</v>
      </c>
      <c r="C48" s="46"/>
      <c r="D48" s="55"/>
      <c r="E48" s="89"/>
      <c r="F48" s="49"/>
      <c r="G48" s="83"/>
      <c r="H48" s="56"/>
      <c r="M48" s="2"/>
    </row>
    <row r="49" spans="1:13" ht="51" customHeight="1" x14ac:dyDescent="0.2">
      <c r="A49" s="163" t="s">
        <v>47</v>
      </c>
      <c r="B49" s="84" t="s">
        <v>106</v>
      </c>
      <c r="C49" s="74" t="s">
        <v>7</v>
      </c>
      <c r="D49" s="104" t="s">
        <v>50</v>
      </c>
      <c r="E49" s="118">
        <v>10000</v>
      </c>
      <c r="F49" s="64">
        <v>0</v>
      </c>
      <c r="G49" s="79" t="s">
        <v>12</v>
      </c>
      <c r="H49" s="59" t="s">
        <v>117</v>
      </c>
      <c r="M49" s="2"/>
    </row>
    <row r="50" spans="1:13" hidden="1" x14ac:dyDescent="0.2">
      <c r="A50" s="164"/>
      <c r="B50" s="128" t="s">
        <v>91</v>
      </c>
      <c r="C50" s="124"/>
      <c r="D50" s="125"/>
      <c r="E50" s="129"/>
      <c r="F50" s="126"/>
      <c r="G50" s="127"/>
      <c r="H50" s="60"/>
      <c r="M50" s="2"/>
    </row>
    <row r="51" spans="1:13" hidden="1" x14ac:dyDescent="0.2">
      <c r="A51" s="144"/>
      <c r="B51" s="107" t="s">
        <v>90</v>
      </c>
      <c r="C51" s="46"/>
      <c r="D51" s="55"/>
      <c r="E51" s="122"/>
      <c r="F51" s="49"/>
      <c r="G51" s="83"/>
      <c r="H51" s="56"/>
      <c r="M51" s="2"/>
    </row>
    <row r="52" spans="1:13" ht="39" customHeight="1" x14ac:dyDescent="0.2">
      <c r="A52" s="163" t="s">
        <v>3</v>
      </c>
      <c r="B52" s="84" t="s">
        <v>33</v>
      </c>
      <c r="C52" s="74" t="s">
        <v>3</v>
      </c>
      <c r="D52" s="85" t="s">
        <v>3</v>
      </c>
      <c r="E52" s="86">
        <v>74000</v>
      </c>
      <c r="F52" s="63" t="s">
        <v>3</v>
      </c>
      <c r="G52" s="87" t="s">
        <v>3</v>
      </c>
      <c r="H52" s="59" t="s">
        <v>14</v>
      </c>
    </row>
    <row r="53" spans="1:13" hidden="1" x14ac:dyDescent="0.2">
      <c r="A53" s="143"/>
      <c r="B53" s="107" t="s">
        <v>80</v>
      </c>
      <c r="C53" s="46"/>
      <c r="D53" s="108"/>
      <c r="E53" s="123">
        <f>-(E11+E16+E19+E22+E25+E27+E29+E31+E33+E35+E38+E40+E42+E44+E46+E48+E50+E51)</f>
        <v>0</v>
      </c>
      <c r="F53" s="109"/>
      <c r="G53" s="110"/>
      <c r="H53" s="56"/>
    </row>
    <row r="54" spans="1:13" ht="37.5" hidden="1" customHeight="1" x14ac:dyDescent="0.2">
      <c r="A54" s="16" t="s">
        <v>3</v>
      </c>
      <c r="B54" s="17" t="s">
        <v>96</v>
      </c>
      <c r="C54" s="18" t="s">
        <v>3</v>
      </c>
      <c r="D54" s="19" t="s">
        <v>3</v>
      </c>
      <c r="E54" s="111">
        <f>SUM(E6:E51)</f>
        <v>985000</v>
      </c>
      <c r="F54" s="112" t="s">
        <v>3</v>
      </c>
      <c r="G54" s="19" t="s">
        <v>3</v>
      </c>
      <c r="H54" s="113"/>
    </row>
    <row r="55" spans="1:13" ht="37.5" hidden="1" customHeight="1" x14ac:dyDescent="0.2">
      <c r="A55" s="16" t="s">
        <v>3</v>
      </c>
      <c r="B55" s="17" t="s">
        <v>96</v>
      </c>
      <c r="C55" s="18" t="s">
        <v>3</v>
      </c>
      <c r="D55" s="19" t="s">
        <v>3</v>
      </c>
      <c r="E55" s="111">
        <f>E6+E12+E17+E20+E24+E26+E28+E30+E32+E34+E36+E39+E41+E43+E45+E47+E49</f>
        <v>985000</v>
      </c>
      <c r="F55" s="112" t="s">
        <v>3</v>
      </c>
      <c r="G55" s="19" t="s">
        <v>3</v>
      </c>
      <c r="H55" s="113"/>
    </row>
    <row r="56" spans="1:13" ht="37.5" customHeight="1" x14ac:dyDescent="0.2">
      <c r="A56" s="16" t="s">
        <v>3</v>
      </c>
      <c r="B56" s="17" t="s">
        <v>98</v>
      </c>
      <c r="C56" s="18" t="s">
        <v>3</v>
      </c>
      <c r="D56" s="19" t="s">
        <v>3</v>
      </c>
      <c r="E56" s="111" t="s">
        <v>3</v>
      </c>
      <c r="F56" s="130">
        <f>SUM(F6:F51)</f>
        <v>322959.34999999998</v>
      </c>
      <c r="G56" s="19" t="s">
        <v>3</v>
      </c>
      <c r="H56" s="113"/>
    </row>
    <row r="57" spans="1:13" ht="37.5" customHeight="1" x14ac:dyDescent="0.2">
      <c r="A57" s="16" t="s">
        <v>3</v>
      </c>
      <c r="B57" s="17" t="s">
        <v>4</v>
      </c>
      <c r="C57" s="18" t="s">
        <v>3</v>
      </c>
      <c r="D57" s="19" t="s">
        <v>3</v>
      </c>
      <c r="E57" s="19" t="s">
        <v>3</v>
      </c>
      <c r="F57" s="88" t="s">
        <v>41</v>
      </c>
      <c r="G57" s="19" t="s">
        <v>3</v>
      </c>
      <c r="H57" s="113"/>
    </row>
    <row r="58" spans="1:13" ht="33" customHeight="1" x14ac:dyDescent="0.2">
      <c r="A58" s="16" t="s">
        <v>3</v>
      </c>
      <c r="B58" s="17" t="s">
        <v>5</v>
      </c>
      <c r="C58" s="18" t="s">
        <v>3</v>
      </c>
      <c r="D58" s="19" t="s">
        <v>3</v>
      </c>
      <c r="E58" s="19" t="s">
        <v>3</v>
      </c>
      <c r="F58" s="88" t="s">
        <v>41</v>
      </c>
      <c r="G58" s="15" t="s">
        <v>3</v>
      </c>
      <c r="H58" s="20"/>
    </row>
    <row r="59" spans="1:13" ht="33" customHeight="1" thickBot="1" x14ac:dyDescent="0.25">
      <c r="A59" s="21" t="s">
        <v>3</v>
      </c>
      <c r="B59" s="22" t="s">
        <v>6</v>
      </c>
      <c r="C59" s="23" t="s">
        <v>3</v>
      </c>
      <c r="D59" s="24" t="s">
        <v>3</v>
      </c>
      <c r="E59" s="40">
        <f>SUM(E52:E54)</f>
        <v>1059000</v>
      </c>
      <c r="F59" s="40">
        <f>E4</f>
        <v>1059000</v>
      </c>
      <c r="G59" s="93" t="s">
        <v>3</v>
      </c>
      <c r="H59" s="25"/>
    </row>
    <row r="60" spans="1:13" ht="51" customHeight="1" x14ac:dyDescent="0.2">
      <c r="B60" s="26" t="s">
        <v>9</v>
      </c>
      <c r="C60" s="1"/>
      <c r="D60" s="139" t="s">
        <v>95</v>
      </c>
      <c r="E60" s="140"/>
      <c r="F60" s="140"/>
      <c r="G60" s="141"/>
    </row>
    <row r="61" spans="1:13" x14ac:dyDescent="0.2">
      <c r="C61" s="1"/>
    </row>
    <row r="62" spans="1:13" x14ac:dyDescent="0.2">
      <c r="C62" s="1"/>
    </row>
    <row r="63" spans="1:13" x14ac:dyDescent="0.2">
      <c r="A63" s="3"/>
      <c r="C63" s="1"/>
    </row>
    <row r="64" spans="1:13" x14ac:dyDescent="0.2"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</sheetData>
  <mergeCells count="52">
    <mergeCell ref="A45:A46"/>
    <mergeCell ref="A17:A19"/>
    <mergeCell ref="B17:B18"/>
    <mergeCell ref="C17:C18"/>
    <mergeCell ref="D17:D18"/>
    <mergeCell ref="D36:D37"/>
    <mergeCell ref="A20:A22"/>
    <mergeCell ref="A34:A35"/>
    <mergeCell ref="D20:D21"/>
    <mergeCell ref="G12:G15"/>
    <mergeCell ref="E36:E37"/>
    <mergeCell ref="F36:F37"/>
    <mergeCell ref="G36:G37"/>
    <mergeCell ref="A47:A48"/>
    <mergeCell ref="A32:A33"/>
    <mergeCell ref="B36:B37"/>
    <mergeCell ref="C36:C37"/>
    <mergeCell ref="A24:A25"/>
    <mergeCell ref="A30:A31"/>
    <mergeCell ref="A26:A27"/>
    <mergeCell ref="A28:A29"/>
    <mergeCell ref="A36:A38"/>
    <mergeCell ref="A39:A40"/>
    <mergeCell ref="A41:A42"/>
    <mergeCell ref="A43:A44"/>
    <mergeCell ref="F17:F18"/>
    <mergeCell ref="G17:G18"/>
    <mergeCell ref="E20:E21"/>
    <mergeCell ref="F20:F21"/>
    <mergeCell ref="G20:G21"/>
    <mergeCell ref="E17:E18"/>
    <mergeCell ref="D60:G60"/>
    <mergeCell ref="A6:A11"/>
    <mergeCell ref="B6:B10"/>
    <mergeCell ref="C6:C10"/>
    <mergeCell ref="D6:D10"/>
    <mergeCell ref="E6:E10"/>
    <mergeCell ref="A12:A16"/>
    <mergeCell ref="B12:B15"/>
    <mergeCell ref="C12:C15"/>
    <mergeCell ref="D12:D15"/>
    <mergeCell ref="E12:E15"/>
    <mergeCell ref="A49:A51"/>
    <mergeCell ref="A52:A53"/>
    <mergeCell ref="B20:B21"/>
    <mergeCell ref="C20:C21"/>
    <mergeCell ref="G6:G10"/>
    <mergeCell ref="E2:F2"/>
    <mergeCell ref="E3:F3"/>
    <mergeCell ref="E4:F4"/>
    <mergeCell ref="F6:F10"/>
    <mergeCell ref="F12:F15"/>
  </mergeCells>
  <phoneticPr fontId="0" type="noConversion"/>
  <pageMargins left="0.55000000000000004" right="0.22" top="0.41" bottom="0.21" header="0.21" footer="0.18"/>
  <pageSetup paperSize="9" scale="74" orientation="portrait" horizontalDpi="4294967293" verticalDpi="4294967293" r:id="rId1"/>
  <headerFooter alignWithMargins="0"/>
  <rowBreaks count="1" manualBreakCount="1">
    <brk id="35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priority</vt:lpstr>
      <vt:lpstr>priority!Oblast_tisku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zalozni-ucet-admin</cp:lastModifiedBy>
  <cp:lastPrinted>2020-06-30T04:55:06Z</cp:lastPrinted>
  <dcterms:created xsi:type="dcterms:W3CDTF">1997-01-24T11:07:25Z</dcterms:created>
  <dcterms:modified xsi:type="dcterms:W3CDTF">2020-06-30T18:21:11Z</dcterms:modified>
</cp:coreProperties>
</file>