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dvorakovam\Documents\KMČ\priority\Priority MČ 2020\Ro březen\"/>
    </mc:Choice>
  </mc:AlternateContent>
  <bookViews>
    <workbookView xWindow="0" yWindow="255" windowWidth="15360" windowHeight="7935"/>
  </bookViews>
  <sheets>
    <sheet name="priority" sheetId="1" r:id="rId1"/>
  </sheets>
  <calcPr calcId="162913"/>
</workbook>
</file>

<file path=xl/calcChain.xml><?xml version="1.0" encoding="utf-8"?>
<calcChain xmlns="http://schemas.openxmlformats.org/spreadsheetml/2006/main">
  <c r="E60" i="1" l="1"/>
  <c r="E62" i="1"/>
  <c r="E59" i="1" s="1"/>
  <c r="E61" i="1"/>
  <c r="E66" i="1" l="1"/>
  <c r="F63" i="1"/>
  <c r="E4" i="1"/>
  <c r="F66" i="1" s="1"/>
</calcChain>
</file>

<file path=xl/sharedStrings.xml><?xml version="1.0" encoding="utf-8"?>
<sst xmlns="http://schemas.openxmlformats.org/spreadsheetml/2006/main" count="194" uniqueCount="125">
  <si>
    <t xml:space="preserve">Z: </t>
  </si>
  <si>
    <t>Č.</t>
  </si>
  <si>
    <t>Poznámky, komentář odborů MMZ</t>
  </si>
  <si>
    <t>Kvalifikovaný odhad finanční náročnosti               (v Kč)</t>
  </si>
  <si>
    <t>V případě projektové dokumentace /PD/ a stavebního povolení  /SP/ se časová náročnost zvyšuje o cca 1 rok, u výběrového řízení /VŘ/ se lhůta prodlužeje cca o 3 měsíce. Předpoklad je , že se jedná o obecní pozemky.</t>
  </si>
  <si>
    <t>x</t>
  </si>
  <si>
    <t>Čerpání celkem</t>
  </si>
  <si>
    <t>Nevyčerpané finanční prostředky</t>
  </si>
  <si>
    <t>CELKEM</t>
  </si>
  <si>
    <t>doporučena fin. rezerva cca 10 % z přidělené částky na řešení nepředpokládaných nákladů</t>
  </si>
  <si>
    <t>OKP</t>
  </si>
  <si>
    <r>
      <t>Vysvětlivky</t>
    </r>
    <r>
      <rPr>
        <sz val="8"/>
        <rFont val="Arial"/>
        <family val="2"/>
      </rPr>
      <t xml:space="preserve">: </t>
    </r>
    <r>
      <rPr>
        <b/>
        <sz val="8"/>
        <rFont val="Arial"/>
        <family val="2"/>
      </rPr>
      <t>PD</t>
    </r>
    <r>
      <rPr>
        <sz val="8"/>
        <rFont val="Arial"/>
        <family val="2"/>
      </rPr>
      <t xml:space="preserve"> - projektová dokumentace;  </t>
    </r>
    <r>
      <rPr>
        <b/>
        <sz val="8"/>
        <rFont val="Arial"/>
        <family val="2"/>
      </rPr>
      <t>ÚŘ</t>
    </r>
    <r>
      <rPr>
        <sz val="8"/>
        <rFont val="Arial"/>
        <family val="2"/>
      </rPr>
      <t xml:space="preserve"> - územní řízení; </t>
    </r>
    <r>
      <rPr>
        <b/>
        <sz val="8"/>
        <rFont val="Arial"/>
        <family val="2"/>
      </rPr>
      <t>SP</t>
    </r>
    <r>
      <rPr>
        <sz val="8"/>
        <rFont val="Arial"/>
        <family val="2"/>
      </rPr>
      <t xml:space="preserve"> - stavební povolení; </t>
    </r>
    <r>
      <rPr>
        <b/>
        <sz val="8"/>
        <rFont val="Arial"/>
        <family val="2"/>
      </rPr>
      <t>VŘ</t>
    </r>
    <r>
      <rPr>
        <sz val="8"/>
        <rFont val="Arial"/>
        <family val="2"/>
      </rPr>
      <t xml:space="preserve"> - výběrové řízení; </t>
    </r>
    <r>
      <rPr>
        <b/>
        <sz val="8"/>
        <rFont val="Arial"/>
        <family val="2"/>
      </rPr>
      <t>IČ</t>
    </r>
    <r>
      <rPr>
        <sz val="8"/>
        <rFont val="Arial"/>
        <family val="2"/>
      </rPr>
      <t xml:space="preserve"> -  inženýrská činnost; </t>
    </r>
    <r>
      <rPr>
        <b/>
        <sz val="8"/>
        <rFont val="Arial"/>
        <family val="2"/>
        <charset val="238"/>
      </rPr>
      <t xml:space="preserve">RO </t>
    </r>
    <r>
      <rPr>
        <sz val="8"/>
        <rFont val="Arial"/>
        <family val="2"/>
      </rPr>
      <t>- rozpočtové opatření</t>
    </r>
  </si>
  <si>
    <t>realizace</t>
  </si>
  <si>
    <t>1.</t>
  </si>
  <si>
    <t>2.</t>
  </si>
  <si>
    <t>OMZ</t>
  </si>
  <si>
    <t>5/        2016</t>
  </si>
  <si>
    <r>
      <t xml:space="preserve">30 000                          </t>
    </r>
    <r>
      <rPr>
        <sz val="10"/>
        <rFont val="Arial"/>
        <family val="2"/>
        <charset val="238"/>
      </rPr>
      <t xml:space="preserve"> PD + IČ      </t>
    </r>
    <r>
      <rPr>
        <b/>
        <sz val="10"/>
        <rFont val="Arial"/>
        <family val="2"/>
        <charset val="238"/>
      </rPr>
      <t xml:space="preserve">                                    150 000                           </t>
    </r>
    <r>
      <rPr>
        <sz val="10"/>
        <rFont val="Arial"/>
        <family val="2"/>
        <charset val="238"/>
      </rPr>
      <t xml:space="preserve"> realizace </t>
    </r>
  </si>
  <si>
    <r>
      <t xml:space="preserve">Oprava svahu a MK ul. Václavská u č. p. 236                                </t>
    </r>
    <r>
      <rPr>
        <sz val="10"/>
        <color indexed="12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 xml:space="preserve">  </t>
    </r>
    <r>
      <rPr>
        <b/>
        <sz val="10"/>
        <rFont val="Arial"/>
        <family val="2"/>
        <charset val="238"/>
      </rPr>
      <t xml:space="preserve">                                                              </t>
    </r>
  </si>
  <si>
    <t xml:space="preserve">Nákup a renovace tonerů                                  </t>
  </si>
  <si>
    <t>6.</t>
  </si>
  <si>
    <t>7.</t>
  </si>
  <si>
    <r>
      <t xml:space="preserve">15 000   </t>
    </r>
    <r>
      <rPr>
        <sz val="10"/>
        <rFont val="Arial"/>
        <family val="2"/>
        <charset val="238"/>
      </rPr>
      <t xml:space="preserve">                       PD                                      </t>
    </r>
    <r>
      <rPr>
        <b/>
        <sz val="10"/>
        <rFont val="Arial"/>
        <family val="2"/>
        <charset val="238"/>
      </rPr>
      <t xml:space="preserve"> 50 000  </t>
    </r>
    <r>
      <rPr>
        <sz val="10"/>
        <rFont val="Arial"/>
        <family val="2"/>
        <charset val="238"/>
      </rPr>
      <t xml:space="preserve">                               realizace </t>
    </r>
  </si>
  <si>
    <r>
      <t xml:space="preserve">Provozní výdaje KaMČ a KMČ                                               </t>
    </r>
    <r>
      <rPr>
        <sz val="10"/>
        <color indexed="12"/>
        <rFont val="Arial"/>
        <family val="2"/>
        <charset val="238"/>
      </rPr>
      <t xml:space="preserve">        </t>
    </r>
    <r>
      <rPr>
        <b/>
        <sz val="10"/>
        <rFont val="Arial"/>
        <family val="2"/>
        <charset val="238"/>
      </rPr>
      <t xml:space="preserve">    </t>
    </r>
    <r>
      <rPr>
        <b/>
        <sz val="10"/>
        <color indexed="12"/>
        <rFont val="Arial"/>
        <family val="2"/>
        <charset val="238"/>
      </rPr>
      <t xml:space="preserve"> </t>
    </r>
    <r>
      <rPr>
        <sz val="10"/>
        <color indexed="12"/>
        <rFont val="Arial"/>
        <family val="2"/>
        <charset val="238"/>
      </rPr>
      <t xml:space="preserve">  </t>
    </r>
  </si>
  <si>
    <r>
      <t xml:space="preserve">Podpora společenských aktivit v MČ </t>
    </r>
    <r>
      <rPr>
        <sz val="10"/>
        <rFont val="Arial"/>
        <family val="2"/>
        <charset val="238"/>
      </rPr>
      <t xml:space="preserve">a jejich tech. zabezpečení                      </t>
    </r>
    <r>
      <rPr>
        <sz val="10"/>
        <color indexed="12"/>
        <rFont val="Arial"/>
        <family val="2"/>
        <charset val="238"/>
      </rPr>
      <t xml:space="preserve">   </t>
    </r>
    <r>
      <rPr>
        <sz val="10"/>
        <rFont val="Arial"/>
        <family val="2"/>
        <charset val="238"/>
      </rPr>
      <t xml:space="preserve">              </t>
    </r>
    <r>
      <rPr>
        <sz val="10"/>
        <color indexed="12"/>
        <rFont val="Arial"/>
        <family val="2"/>
        <charset val="238"/>
      </rPr>
      <t xml:space="preserve">     </t>
    </r>
    <r>
      <rPr>
        <sz val="10"/>
        <rFont val="Arial"/>
        <family val="2"/>
        <charset val="238"/>
      </rPr>
      <t xml:space="preserve">                                                            </t>
    </r>
  </si>
  <si>
    <t>PD, realizace</t>
  </si>
  <si>
    <t>3/            2018</t>
  </si>
  <si>
    <t>4/                 2018</t>
  </si>
  <si>
    <t>5/                  2018</t>
  </si>
  <si>
    <t>3.</t>
  </si>
  <si>
    <t>doplnit</t>
  </si>
  <si>
    <t>4.</t>
  </si>
  <si>
    <t>5.</t>
  </si>
  <si>
    <t>PD</t>
  </si>
  <si>
    <r>
      <t>cca</t>
    </r>
    <r>
      <rPr>
        <b/>
        <sz val="10"/>
        <rFont val="Arial"/>
        <family val="2"/>
        <charset val="238"/>
      </rPr>
      <t xml:space="preserve"> 100 000  </t>
    </r>
    <r>
      <rPr>
        <sz val="10"/>
        <rFont val="Arial"/>
        <family val="2"/>
        <charset val="238"/>
      </rPr>
      <t xml:space="preserve">            PD, IČ</t>
    </r>
  </si>
  <si>
    <t>k doplnění</t>
  </si>
  <si>
    <t>OD</t>
  </si>
  <si>
    <r>
      <t xml:space="preserve">350 000                                                          </t>
    </r>
    <r>
      <rPr>
        <sz val="10"/>
        <rFont val="Arial"/>
        <family val="2"/>
        <charset val="238"/>
      </rPr>
      <t>PD,</t>
    </r>
    <r>
      <rPr>
        <b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realizace</t>
    </r>
  </si>
  <si>
    <r>
      <t xml:space="preserve"> cca 300 000                             </t>
    </r>
    <r>
      <rPr>
        <sz val="10"/>
        <rFont val="Arial"/>
        <family val="2"/>
        <charset val="238"/>
      </rPr>
      <t>realizace</t>
    </r>
  </si>
  <si>
    <r>
      <t xml:space="preserve">cca 200 000                          </t>
    </r>
    <r>
      <rPr>
        <sz val="10"/>
        <rFont val="Arial"/>
        <family val="2"/>
        <charset val="238"/>
      </rPr>
      <t>realizace</t>
    </r>
  </si>
  <si>
    <r>
      <t xml:space="preserve">20 000 </t>
    </r>
    <r>
      <rPr>
        <sz val="10"/>
        <rFont val="Arial"/>
        <family val="2"/>
        <charset val="238"/>
      </rPr>
      <t xml:space="preserve">                      PD                     </t>
    </r>
    <r>
      <rPr>
        <b/>
        <sz val="10"/>
        <rFont val="Arial"/>
        <family val="2"/>
        <charset val="238"/>
      </rPr>
      <t xml:space="preserve"> 280 000        </t>
    </r>
    <r>
      <rPr>
        <sz val="10"/>
        <rFont val="Arial"/>
        <family val="2"/>
        <charset val="238"/>
      </rPr>
      <t xml:space="preserve">                          realizace</t>
    </r>
  </si>
  <si>
    <t>Priority MČ Kudlov 2020</t>
  </si>
  <si>
    <r>
      <t>Požadavek MČ 2016 - 2019</t>
    </r>
    <r>
      <rPr>
        <sz val="12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(nedokončené, neproúčtované akce - popis požadavku)</t>
    </r>
  </si>
  <si>
    <t>Stav 2020 předpokl.</t>
  </si>
  <si>
    <r>
      <t>Požadavek MČ 2020</t>
    </r>
    <r>
      <rPr>
        <sz val="10"/>
        <rFont val="Arial"/>
        <family val="2"/>
        <charset val="238"/>
      </rPr>
      <t xml:space="preserve"> - </t>
    </r>
    <r>
      <rPr>
        <b/>
        <sz val="10"/>
        <rFont val="Arial"/>
        <family val="2"/>
        <charset val="238"/>
      </rPr>
      <t xml:space="preserve">popis požadavku </t>
    </r>
  </si>
  <si>
    <t>1/ 2019</t>
  </si>
  <si>
    <t>Vybudování přípojek (voda, elektřina, kanalizace) pro stavbu zázemí na hřisti, ul. Zelená</t>
  </si>
  <si>
    <t>Vybudování chodníku od ul. K Dálnici k zastávce MHD Kudlov, střed</t>
  </si>
  <si>
    <t>Vybudování chodníku od ul. Klosova k zastávce MHD Kudlov, Výhledy</t>
  </si>
  <si>
    <t>ORIA</t>
  </si>
  <si>
    <t>2/ 2019</t>
  </si>
  <si>
    <t>3/ 2019</t>
  </si>
  <si>
    <t>4/ 2019</t>
  </si>
  <si>
    <t>bude doplněno                  k 31.1.2021</t>
  </si>
  <si>
    <t>Přidělené finanční prostředky pro r. 2020:</t>
  </si>
  <si>
    <t>Nevyčerpané finanční prostředky z r. 2019:</t>
  </si>
  <si>
    <t>Celkem:</t>
  </si>
  <si>
    <t>Čerpání k 3.2.2020</t>
  </si>
  <si>
    <r>
      <t xml:space="preserve">r. 2018: </t>
    </r>
    <r>
      <rPr>
        <sz val="8"/>
        <rFont val="Arial"/>
        <family val="2"/>
        <charset val="238"/>
      </rPr>
      <t>bez akce</t>
    </r>
  </si>
  <si>
    <r>
      <t xml:space="preserve">r. 2019: </t>
    </r>
    <r>
      <rPr>
        <sz val="8"/>
        <rFont val="Arial"/>
        <family val="2"/>
        <charset val="238"/>
      </rPr>
      <t>PD, realizace opravy</t>
    </r>
  </si>
  <si>
    <r>
      <t>r. 2016 - 2017</t>
    </r>
    <r>
      <rPr>
        <sz val="8"/>
        <rFont val="Arial"/>
        <family val="2"/>
        <charset val="238"/>
      </rPr>
      <t>: příprava, bez čerp.</t>
    </r>
  </si>
  <si>
    <r>
      <t>r. 2018:</t>
    </r>
    <r>
      <rPr>
        <sz val="8"/>
        <rFont val="Arial"/>
        <family val="2"/>
        <charset val="238"/>
      </rPr>
      <t xml:space="preserve"> bez akce</t>
    </r>
  </si>
  <si>
    <r>
      <rPr>
        <b/>
        <sz val="8"/>
        <rFont val="Arial"/>
        <family val="2"/>
        <charset val="238"/>
      </rPr>
      <t>r. 2018:</t>
    </r>
    <r>
      <rPr>
        <sz val="8"/>
        <rFont val="Arial"/>
        <family val="2"/>
        <charset val="238"/>
      </rPr>
      <t xml:space="preserve"> naceněn pouze hrubý odhad, bez akce </t>
    </r>
  </si>
  <si>
    <r>
      <t xml:space="preserve">KMČ 2018: zřízení přípojky pro el. energii - pro pořádání spol. akcí v terénu,                                                                                   </t>
    </r>
    <r>
      <rPr>
        <b/>
        <sz val="8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 xml:space="preserve">                                            </t>
    </r>
    <r>
      <rPr>
        <b/>
        <sz val="8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 xml:space="preserve">                                                                                                  </t>
    </r>
  </si>
  <si>
    <t>KMČ: z ul. Zelená do ul. Modrá a ul. Karmínová</t>
  </si>
  <si>
    <r>
      <rPr>
        <b/>
        <sz val="8"/>
        <rFont val="Arial"/>
        <family val="2"/>
        <charset val="238"/>
      </rPr>
      <t>r. 2019:</t>
    </r>
    <r>
      <rPr>
        <sz val="8"/>
        <rFont val="Arial"/>
        <family val="2"/>
        <charset val="238"/>
      </rPr>
      <t xml:space="preserve"> k doplnění - bude ještě prověřováno místo napojení</t>
    </r>
  </si>
  <si>
    <r>
      <t xml:space="preserve">Zadání KMČ: umístění mobilního WC, řešit přívod elektřiny (ORIA-TSZ)                                                 </t>
    </r>
    <r>
      <rPr>
        <b/>
        <sz val="8"/>
        <rFont val="Arial"/>
        <family val="2"/>
        <charset val="238"/>
      </rPr>
      <t xml:space="preserve">  </t>
    </r>
  </si>
  <si>
    <t>Čerpání             k 3.2.2020                         (v Kč)</t>
  </si>
  <si>
    <r>
      <rPr>
        <b/>
        <sz val="8"/>
        <rFont val="Arial"/>
        <family val="2"/>
        <charset val="238"/>
      </rPr>
      <t>r. 2019:</t>
    </r>
    <r>
      <rPr>
        <sz val="8"/>
        <rFont val="Arial"/>
        <family val="2"/>
        <charset val="238"/>
      </rPr>
      <t xml:space="preserve"> inf. OMZ: realizace doplnění zeleně a oplocení cca 200 tis. Kč, čerp. 23 837 Kč</t>
    </r>
  </si>
  <si>
    <t>1000 2212 6121 4005 0002054000000</t>
  </si>
  <si>
    <r>
      <t xml:space="preserve">Investice MČ </t>
    </r>
    <r>
      <rPr>
        <sz val="10"/>
        <rFont val="Arial"/>
        <family val="2"/>
        <charset val="238"/>
      </rPr>
      <t>("rezerva")</t>
    </r>
  </si>
  <si>
    <t xml:space="preserve">převod zůst.                 z 2019 </t>
  </si>
  <si>
    <t>1800 3745 5169 4005 0006175050000</t>
  </si>
  <si>
    <t>Údržba zelených ploch, parků - Kudlov</t>
  </si>
  <si>
    <t>1800 3745 6121 4005 0001705050000</t>
  </si>
  <si>
    <r>
      <t>Doplnění zeleně u multifunkčního hřiště</t>
    </r>
    <r>
      <rPr>
        <sz val="10"/>
        <rFont val="Arial"/>
        <family val="2"/>
        <charset val="238"/>
      </rPr>
      <t xml:space="preserve"> (realizace ORIA, dokončeno v r. 2018, ve správě OPKaS)</t>
    </r>
  </si>
  <si>
    <r>
      <t>Doplnění prvků u multifunkčního hřiště</t>
    </r>
    <r>
      <rPr>
        <sz val="10"/>
        <rFont val="Arial"/>
        <family val="2"/>
        <charset val="238"/>
      </rPr>
      <t xml:space="preserve"> (realizace ORIA, dokončeno v r. 2018, ve správě OPKaS)</t>
    </r>
    <r>
      <rPr>
        <b/>
        <sz val="10"/>
        <rFont val="Arial"/>
        <family val="2"/>
        <charset val="238"/>
      </rPr>
      <t xml:space="preserve">                                                                                                 </t>
    </r>
  </si>
  <si>
    <r>
      <t>Veřejné osvětlení:                                            - ul. Vrchy</t>
    </r>
    <r>
      <rPr>
        <sz val="10"/>
        <rFont val="Arial"/>
        <family val="2"/>
        <charset val="238"/>
      </rPr>
      <t xml:space="preserve"> (osvětlení komunikace od farmy Kudlov směr Lesní hřbitov)   </t>
    </r>
    <r>
      <rPr>
        <b/>
        <sz val="10"/>
        <rFont val="Arial"/>
        <family val="2"/>
        <charset val="238"/>
      </rPr>
      <t xml:space="preserve">                                                                     - od konce Kudlova po Pindulu </t>
    </r>
    <r>
      <rPr>
        <sz val="10"/>
        <rFont val="Arial"/>
        <family val="2"/>
        <charset val="238"/>
      </rPr>
      <t>(v místech zastávek a kumulace osob)</t>
    </r>
  </si>
  <si>
    <t>Vybudování propojovacího chodníku - lokalita Zelené residence, Kudlov</t>
  </si>
  <si>
    <t xml:space="preserve">Instalace elektrorozvaděče                                                                  </t>
  </si>
  <si>
    <t>4400 3639 6121 4005 0003376050000</t>
  </si>
  <si>
    <t>4400 3631 6121 4005 0002610050000</t>
  </si>
  <si>
    <r>
      <t>Nasvětlení míst pro přecházení - Kudlov střed a Kudlov Výhledy</t>
    </r>
    <r>
      <rPr>
        <sz val="10"/>
        <color indexed="9"/>
        <rFont val="Arial"/>
        <family val="2"/>
        <charset val="238"/>
      </rPr>
      <t>4400 3631 6121 4005 0002610050000</t>
    </r>
  </si>
  <si>
    <t>4400 2219 6121 4005 0003462050000</t>
  </si>
  <si>
    <t>4420 2212 5171 4005 0005541050004</t>
  </si>
  <si>
    <t>4420 2212 5171 4005 0005541050006</t>
  </si>
  <si>
    <t>nový ORG</t>
  </si>
  <si>
    <t>1042 3399 5169 4005 0006146050000</t>
  </si>
  <si>
    <t>1042 6171 5169 4005 0006069050105</t>
  </si>
  <si>
    <t>1042 3419 5164 4005 0006069050105</t>
  </si>
  <si>
    <t>1000 6171 5137 4005 0006069050105</t>
  </si>
  <si>
    <t>1042 2141 5154 4005 0006087051000</t>
  </si>
  <si>
    <t>1042 2141 5169 4005 0006087051000</t>
  </si>
  <si>
    <t>1042 6171 5139 4005 0006115050000</t>
  </si>
  <si>
    <t>studie</t>
  </si>
  <si>
    <r>
      <t xml:space="preserve">r. 2020: </t>
    </r>
    <r>
      <rPr>
        <sz val="8"/>
        <rFont val="Arial"/>
        <family val="2"/>
        <charset val="238"/>
      </rPr>
      <t>zadání studie proveditelnosti</t>
    </r>
  </si>
  <si>
    <t>viz poznámka</t>
  </si>
  <si>
    <t>v řešení</t>
  </si>
  <si>
    <r>
      <t xml:space="preserve">r. 2020: </t>
    </r>
    <r>
      <rPr>
        <sz val="8"/>
        <rFont val="Arial"/>
        <family val="2"/>
        <charset val="238"/>
      </rPr>
      <t>E.ON je připraven jeden pozemek vyvlastnit a následně realizovat, část přípojky by byla umístěna pod chodníkem (priorita č. 1/2019), kanalizace není v současné době řešitelná, přípojku vody by bylo nutné vést před celý pozemek hřiště</t>
    </r>
  </si>
  <si>
    <r>
      <rPr>
        <b/>
        <sz val="8"/>
        <rFont val="Arial"/>
        <family val="2"/>
        <charset val="238"/>
      </rPr>
      <t>r. 2019:</t>
    </r>
    <r>
      <rPr>
        <sz val="8"/>
        <rFont val="Arial"/>
        <family val="2"/>
        <charset val="238"/>
      </rPr>
      <t xml:space="preserve"> realizace, bez čerp.</t>
    </r>
  </si>
  <si>
    <r>
      <t xml:space="preserve">r. 2020: </t>
    </r>
    <r>
      <rPr>
        <sz val="8"/>
        <rFont val="Arial"/>
        <family val="2"/>
        <charset val="238"/>
      </rPr>
      <t>čerpání za realizaci</t>
    </r>
  </si>
  <si>
    <r>
      <t xml:space="preserve">r. 2019: </t>
    </r>
    <r>
      <rPr>
        <sz val="8"/>
        <rFont val="Arial"/>
        <family val="2"/>
        <charset val="238"/>
      </rPr>
      <t>v řešení</t>
    </r>
  </si>
  <si>
    <t>akce odložena</t>
  </si>
  <si>
    <r>
      <t xml:space="preserve">r. 2020: </t>
    </r>
    <r>
      <rPr>
        <sz val="8"/>
        <rFont val="Arial"/>
        <family val="2"/>
        <charset val="238"/>
      </rPr>
      <t>krytí stáhnout do rezervy</t>
    </r>
  </si>
  <si>
    <r>
      <rPr>
        <b/>
        <sz val="8"/>
        <rFont val="Arial"/>
        <family val="2"/>
        <charset val="238"/>
      </rPr>
      <t>r. 2019:</t>
    </r>
    <r>
      <rPr>
        <sz val="8"/>
        <rFont val="Arial"/>
        <family val="2"/>
        <charset val="238"/>
      </rPr>
      <t xml:space="preserve"> krytí 100 tis. Kč na PD, IČ, odhad realizace 500 tis. Kč</t>
    </r>
  </si>
  <si>
    <r>
      <rPr>
        <b/>
        <sz val="8"/>
        <rFont val="Arial"/>
        <family val="2"/>
        <charset val="238"/>
      </rPr>
      <t>r. 2020:</t>
    </r>
    <r>
      <rPr>
        <sz val="8"/>
        <rFont val="Arial"/>
        <family val="2"/>
        <charset val="238"/>
      </rPr>
      <t xml:space="preserve"> akce zastavena</t>
    </r>
  </si>
  <si>
    <r>
      <rPr>
        <b/>
        <sz val="8"/>
        <rFont val="Arial"/>
        <family val="2"/>
        <charset val="238"/>
      </rPr>
      <t>r. 2020:</t>
    </r>
    <r>
      <rPr>
        <sz val="8"/>
        <rFont val="Arial"/>
        <family val="2"/>
        <charset val="238"/>
      </rPr>
      <t xml:space="preserve"> realizace k dořešení</t>
    </r>
  </si>
  <si>
    <r>
      <t xml:space="preserve">r. 2020: </t>
    </r>
    <r>
      <rPr>
        <sz val="8"/>
        <rFont val="Arial"/>
        <family val="2"/>
        <charset val="238"/>
      </rPr>
      <t>realizace</t>
    </r>
  </si>
  <si>
    <r>
      <t xml:space="preserve">r. 2020: </t>
    </r>
    <r>
      <rPr>
        <sz val="8"/>
        <rFont val="Arial"/>
        <family val="2"/>
        <charset val="238"/>
      </rPr>
      <t>oprava nebude realizována, pozemky jsou částečném soukromém vlastnictví, ujíždí soukromý pozemek, krytí stáhnout do rezervy</t>
    </r>
  </si>
  <si>
    <t>studie, PD</t>
  </si>
  <si>
    <r>
      <t xml:space="preserve">r. 2020: </t>
    </r>
    <r>
      <rPr>
        <sz val="8"/>
        <rFont val="Arial"/>
        <family val="2"/>
        <charset val="238"/>
      </rPr>
      <t>u navržených míst by byla obtížná realizace z důvodu vedení sítí, projektant hledá realizovatelné řešení</t>
    </r>
  </si>
  <si>
    <t xml:space="preserve">Oprava komunikace, odbočka z ul. Výhledy </t>
  </si>
  <si>
    <r>
      <t xml:space="preserve">r. 2019: </t>
    </r>
    <r>
      <rPr>
        <sz val="8"/>
        <rFont val="Arial"/>
        <family val="2"/>
        <charset val="238"/>
      </rPr>
      <t>komunikaci byla částečně opravena (hrazeno z provoz. prostředků OD</t>
    </r>
  </si>
  <si>
    <r>
      <rPr>
        <b/>
        <sz val="8"/>
        <rFont val="Arial"/>
        <family val="2"/>
        <charset val="238"/>
      </rPr>
      <t>r. 2020:</t>
    </r>
    <r>
      <rPr>
        <sz val="8"/>
        <rFont val="Arial"/>
        <family val="2"/>
        <charset val="238"/>
      </rPr>
      <t xml:space="preserve"> zadání studie proveditelnosti, příp. PD</t>
    </r>
  </si>
  <si>
    <r>
      <rPr>
        <b/>
        <sz val="8"/>
        <rFont val="Arial"/>
        <family val="2"/>
        <charset val="238"/>
      </rPr>
      <t>r. 2019:</t>
    </r>
    <r>
      <rPr>
        <sz val="8"/>
        <rFont val="Arial"/>
        <family val="2"/>
        <charset val="238"/>
      </rPr>
      <t xml:space="preserve"> inf. OMZ: lavičky, 2-3 hrací prvky pro děti i dospělé, vývěska pro návštěvníky hřiště - hotovo, oplocení od souseda z horní strany, nacenění cca 300 tis. Kč, příp. realizace k dořešení</t>
    </r>
  </si>
  <si>
    <r>
      <t xml:space="preserve">Osvětlení vánočního stromu - provoz </t>
    </r>
    <r>
      <rPr>
        <sz val="10"/>
        <rFont val="Arial"/>
        <family val="2"/>
        <charset val="238"/>
      </rPr>
      <t>(náklady na instalaci, demontáž, údržbu, revize a sp. el. energie)</t>
    </r>
  </si>
  <si>
    <t>8.</t>
  </si>
  <si>
    <r>
      <t xml:space="preserve">r. 2020: </t>
    </r>
    <r>
      <rPr>
        <sz val="8"/>
        <rFont val="Arial"/>
        <family val="2"/>
        <charset val="238"/>
      </rPr>
      <t>zaměření pozemku, zadání studie proveditelnosti</t>
    </r>
  </si>
  <si>
    <t>Kryto rozpočtem k 23.3.2020</t>
  </si>
  <si>
    <r>
      <t xml:space="preserve">r. 2020: </t>
    </r>
    <r>
      <rPr>
        <sz val="8"/>
        <rFont val="Arial"/>
        <family val="2"/>
        <charset val="238"/>
      </rPr>
      <t>pokračování rekultivace baťovské dálnice cca 50 000 Kč, údržba zeleně u křížku cca 6 000 Kč, údržba zeleně na točně cca 10 000 Kč, údržba zeleně va svahu pod petanquem cca 5 000 Kč, následná péče o vysazený  javor cca 3 000 Kč, dokrýt do výše 74 000 Kč</t>
    </r>
  </si>
  <si>
    <t>fin. prostředky stáhnout do rezervy</t>
  </si>
  <si>
    <r>
      <t xml:space="preserve">Kryto rozpočtem k 9.3.2020      </t>
    </r>
    <r>
      <rPr>
        <sz val="10"/>
        <rFont val="Arial"/>
        <family val="2"/>
        <charset val="238"/>
      </rPr>
      <t xml:space="preserve">   </t>
    </r>
    <r>
      <rPr>
        <b/>
        <sz val="10"/>
        <rFont val="Arial"/>
        <family val="2"/>
        <charset val="238"/>
      </rPr>
      <t xml:space="preserve">          (v Kč)</t>
    </r>
  </si>
  <si>
    <t>Kryto rozpočtem k 9.3.2020</t>
  </si>
  <si>
    <r>
      <rPr>
        <b/>
        <sz val="8"/>
        <rFont val="Arial"/>
        <family val="2"/>
        <charset val="238"/>
      </rPr>
      <t>r. 2020:</t>
    </r>
    <r>
      <rPr>
        <sz val="8"/>
        <rFont val="Arial"/>
        <family val="2"/>
        <charset val="238"/>
      </rPr>
      <t xml:space="preserve"> doplnit krytí na 15 000 Kč na úhradu nákladů na energie, údržbu, revize, demontáž atd.), RO RMZ 9.3.2020 + 10 000 Kč</t>
    </r>
  </si>
  <si>
    <r>
      <t xml:space="preserve">KMČ vyčleňuje </t>
    </r>
    <r>
      <rPr>
        <b/>
        <sz val="10"/>
        <rFont val="Arial"/>
        <family val="2"/>
        <charset val="238"/>
      </rPr>
      <t>100 000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</si>
</sst>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\ &quot;Kč&quot;"/>
    <numFmt numFmtId="165" formatCode="#,##0_ ;[Red]\-#,##0\ "/>
  </numFmts>
  <fonts count="22" x14ac:knownFonts="1"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4"/>
      <name val="Arial"/>
      <family val="2"/>
      <charset val="238"/>
    </font>
    <font>
      <sz val="10"/>
      <name val="Arial"/>
      <family val="2"/>
      <charset val="238"/>
    </font>
    <font>
      <b/>
      <sz val="16"/>
      <name val="Arial"/>
      <family val="2"/>
      <charset val="238"/>
    </font>
    <font>
      <sz val="16"/>
      <name val="Arial"/>
      <family val="2"/>
      <charset val="238"/>
    </font>
    <font>
      <b/>
      <sz val="18"/>
      <name val="Arial"/>
      <family val="2"/>
      <charset val="238"/>
    </font>
    <font>
      <sz val="14"/>
      <name val="Arial"/>
      <family val="2"/>
      <charset val="238"/>
    </font>
    <font>
      <b/>
      <sz val="12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Arial"/>
      <family val="2"/>
    </font>
    <font>
      <sz val="8"/>
      <name val="Arial"/>
      <family val="2"/>
    </font>
    <font>
      <sz val="9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10"/>
      <color indexed="12"/>
      <name val="Arial"/>
      <family val="2"/>
      <charset val="238"/>
    </font>
    <font>
      <sz val="10"/>
      <color indexed="12"/>
      <name val="Arial"/>
      <family val="2"/>
      <charset val="238"/>
    </font>
    <font>
      <b/>
      <sz val="12"/>
      <color indexed="17"/>
      <name val="Arial"/>
      <family val="2"/>
      <charset val="238"/>
    </font>
    <font>
      <sz val="10"/>
      <color indexed="17"/>
      <name val="Arial"/>
      <family val="2"/>
      <charset val="238"/>
    </font>
    <font>
      <sz val="10"/>
      <color indexed="9"/>
      <name val="Arial"/>
      <family val="2"/>
      <charset val="238"/>
    </font>
    <font>
      <b/>
      <sz val="10"/>
      <color rgb="FF0070C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41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medium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/>
      <top style="double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medium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165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/>
    <xf numFmtId="0" fontId="0" fillId="0" borderId="0" xfId="0" applyFill="1"/>
    <xf numFmtId="0" fontId="6" fillId="3" borderId="2" xfId="0" applyFont="1" applyFill="1" applyBorder="1" applyAlignment="1"/>
    <xf numFmtId="0" fontId="5" fillId="3" borderId="3" xfId="0" applyFont="1" applyFill="1" applyBorder="1" applyAlignment="1">
      <alignment wrapText="1"/>
    </xf>
    <xf numFmtId="0" fontId="4" fillId="3" borderId="3" xfId="0" applyFont="1" applyFill="1" applyBorder="1" applyAlignment="1"/>
    <xf numFmtId="0" fontId="7" fillId="3" borderId="4" xfId="0" applyFont="1" applyFill="1" applyBorder="1" applyAlignment="1"/>
    <xf numFmtId="0" fontId="7" fillId="3" borderId="0" xfId="0" applyFont="1" applyFill="1" applyBorder="1" applyAlignment="1">
      <alignment wrapText="1"/>
    </xf>
    <xf numFmtId="0" fontId="7" fillId="3" borderId="0" xfId="0" applyFont="1" applyFill="1" applyBorder="1" applyAlignment="1"/>
    <xf numFmtId="0" fontId="2" fillId="3" borderId="5" xfId="0" applyFont="1" applyFill="1" applyBorder="1" applyAlignment="1"/>
    <xf numFmtId="0" fontId="5" fillId="3" borderId="6" xfId="0" applyFont="1" applyFill="1" applyBorder="1" applyAlignment="1">
      <alignment wrapText="1"/>
    </xf>
    <xf numFmtId="0" fontId="4" fillId="3" borderId="6" xfId="0" applyFont="1" applyFill="1" applyBorder="1" applyAlignment="1"/>
    <xf numFmtId="0" fontId="1" fillId="3" borderId="8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left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left" vertical="center" wrapText="1"/>
    </xf>
    <xf numFmtId="0" fontId="1" fillId="3" borderId="11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left" vertical="center" wrapText="1"/>
    </xf>
    <xf numFmtId="0" fontId="1" fillId="3" borderId="15" xfId="0" applyFont="1" applyFill="1" applyBorder="1" applyAlignment="1">
      <alignment horizontal="center" vertical="center"/>
    </xf>
    <xf numFmtId="0" fontId="1" fillId="3" borderId="15" xfId="0" applyFont="1" applyFill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center" vertical="center" wrapText="1"/>
    </xf>
    <xf numFmtId="0" fontId="11" fillId="0" borderId="0" xfId="0" applyFont="1" applyAlignment="1">
      <alignment wrapText="1"/>
    </xf>
    <xf numFmtId="0" fontId="12" fillId="0" borderId="0" xfId="0" applyFont="1" applyAlignment="1">
      <alignment wrapText="1"/>
    </xf>
    <xf numFmtId="0" fontId="1" fillId="3" borderId="18" xfId="0" applyFont="1" applyFill="1" applyBorder="1" applyAlignment="1">
      <alignment horizontal="center" vertical="center" wrapText="1"/>
    </xf>
    <xf numFmtId="0" fontId="1" fillId="3" borderId="19" xfId="0" applyFont="1" applyFill="1" applyBorder="1" applyAlignment="1">
      <alignment horizontal="center" vertical="center" wrapText="1"/>
    </xf>
    <xf numFmtId="0" fontId="1" fillId="3" borderId="20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/>
    </xf>
    <xf numFmtId="3" fontId="3" fillId="0" borderId="11" xfId="0" applyNumberFormat="1" applyFont="1" applyFill="1" applyBorder="1" applyAlignment="1">
      <alignment horizontal="center" vertical="center" wrapText="1"/>
    </xf>
    <xf numFmtId="0" fontId="13" fillId="0" borderId="11" xfId="0" applyFont="1" applyFill="1" applyBorder="1" applyAlignment="1">
      <alignment horizontal="center" vertical="center" wrapText="1"/>
    </xf>
    <xf numFmtId="0" fontId="15" fillId="3" borderId="22" xfId="0" applyFont="1" applyFill="1" applyBorder="1"/>
    <xf numFmtId="0" fontId="15" fillId="3" borderId="23" xfId="0" applyFont="1" applyFill="1" applyBorder="1"/>
    <xf numFmtId="0" fontId="15" fillId="3" borderId="24" xfId="0" applyFont="1" applyFill="1" applyBorder="1"/>
    <xf numFmtId="3" fontId="9" fillId="0" borderId="25" xfId="0" applyNumberFormat="1" applyFont="1" applyFill="1" applyBorder="1" applyAlignment="1">
      <alignment horizontal="left" vertical="center" wrapText="1"/>
    </xf>
    <xf numFmtId="0" fontId="1" fillId="0" borderId="11" xfId="0" applyFont="1" applyFill="1" applyBorder="1" applyAlignment="1">
      <alignment horizontal="center" vertical="center" wrapText="1"/>
    </xf>
    <xf numFmtId="3" fontId="10" fillId="0" borderId="25" xfId="0" applyNumberFormat="1" applyFont="1" applyFill="1" applyBorder="1" applyAlignment="1">
      <alignment horizontal="left" vertical="center" wrapText="1"/>
    </xf>
    <xf numFmtId="3" fontId="1" fillId="0" borderId="11" xfId="0" applyNumberFormat="1" applyFont="1" applyFill="1" applyBorder="1" applyAlignment="1">
      <alignment horizontal="center" vertical="center" wrapText="1"/>
    </xf>
    <xf numFmtId="4" fontId="1" fillId="0" borderId="19" xfId="0" applyNumberFormat="1" applyFont="1" applyFill="1" applyBorder="1" applyAlignment="1">
      <alignment horizontal="center" vertical="center" wrapText="1"/>
    </xf>
    <xf numFmtId="3" fontId="1" fillId="3" borderId="27" xfId="0" applyNumberFormat="1" applyFont="1" applyFill="1" applyBorder="1" applyAlignment="1">
      <alignment horizontal="center" vertical="center" wrapText="1"/>
    </xf>
    <xf numFmtId="3" fontId="15" fillId="0" borderId="11" xfId="0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wrapText="1"/>
    </xf>
    <xf numFmtId="0" fontId="14" fillId="0" borderId="0" xfId="0" applyFont="1"/>
    <xf numFmtId="0" fontId="3" fillId="0" borderId="11" xfId="0" applyFont="1" applyFill="1" applyBorder="1" applyAlignment="1">
      <alignment horizontal="center" vertical="center" wrapText="1"/>
    </xf>
    <xf numFmtId="3" fontId="0" fillId="0" borderId="11" xfId="0" applyNumberFormat="1" applyFont="1" applyFill="1" applyBorder="1" applyAlignment="1">
      <alignment horizontal="center" vertical="center" wrapText="1"/>
    </xf>
    <xf numFmtId="0" fontId="9" fillId="3" borderId="25" xfId="0" applyFont="1" applyFill="1" applyBorder="1" applyAlignment="1">
      <alignment horizontal="left" vertical="center" wrapText="1"/>
    </xf>
    <xf numFmtId="0" fontId="9" fillId="3" borderId="19" xfId="0" applyFont="1" applyFill="1" applyBorder="1" applyAlignment="1">
      <alignment horizontal="center" vertical="center" wrapText="1"/>
    </xf>
    <xf numFmtId="0" fontId="1" fillId="2" borderId="30" xfId="0" applyFont="1" applyFill="1" applyBorder="1" applyAlignment="1">
      <alignment horizontal="center" vertical="center"/>
    </xf>
    <xf numFmtId="0" fontId="13" fillId="2" borderId="28" xfId="0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 wrapText="1"/>
    </xf>
    <xf numFmtId="4" fontId="0" fillId="3" borderId="19" xfId="0" applyNumberFormat="1" applyFont="1" applyFill="1" applyBorder="1" applyAlignment="1">
      <alignment horizontal="center" vertical="center" wrapText="1"/>
    </xf>
    <xf numFmtId="3" fontId="10" fillId="0" borderId="33" xfId="0" applyNumberFormat="1" applyFont="1" applyFill="1" applyBorder="1" applyAlignment="1">
      <alignment horizontal="left" vertical="center" wrapText="1"/>
    </xf>
    <xf numFmtId="3" fontId="10" fillId="0" borderId="36" xfId="0" applyNumberFormat="1" applyFont="1" applyFill="1" applyBorder="1" applyAlignment="1">
      <alignment horizontal="left" vertical="center" wrapText="1"/>
    </xf>
    <xf numFmtId="3" fontId="10" fillId="0" borderId="38" xfId="0" applyNumberFormat="1" applyFont="1" applyFill="1" applyBorder="1" applyAlignment="1">
      <alignment horizontal="left" vertical="center" wrapText="1"/>
    </xf>
    <xf numFmtId="3" fontId="9" fillId="0" borderId="38" xfId="0" applyNumberFormat="1" applyFont="1" applyFill="1" applyBorder="1" applyAlignment="1">
      <alignment horizontal="left" vertical="center" wrapText="1"/>
    </xf>
    <xf numFmtId="3" fontId="9" fillId="0" borderId="36" xfId="0" applyNumberFormat="1" applyFont="1" applyFill="1" applyBorder="1" applyAlignment="1">
      <alignment horizontal="left" vertical="center" wrapText="1"/>
    </xf>
    <xf numFmtId="3" fontId="9" fillId="0" borderId="31" xfId="0" applyNumberFormat="1" applyFont="1" applyFill="1" applyBorder="1" applyAlignment="1">
      <alignment horizontal="left" vertical="center" wrapText="1"/>
    </xf>
    <xf numFmtId="0" fontId="13" fillId="0" borderId="19" xfId="0" applyFont="1" applyFill="1" applyBorder="1" applyAlignment="1">
      <alignment horizontal="center" vertical="center" wrapText="1"/>
    </xf>
    <xf numFmtId="3" fontId="21" fillId="0" borderId="11" xfId="0" applyNumberFormat="1" applyFont="1" applyFill="1" applyBorder="1" applyAlignment="1">
      <alignment horizontal="center" vertical="center" wrapText="1"/>
    </xf>
    <xf numFmtId="0" fontId="1" fillId="2" borderId="39" xfId="0" applyFont="1" applyFill="1" applyBorder="1" applyAlignment="1">
      <alignment horizontal="left" vertical="center" wrapText="1"/>
    </xf>
    <xf numFmtId="0" fontId="1" fillId="2" borderId="39" xfId="0" applyFont="1" applyFill="1" applyBorder="1" applyAlignment="1">
      <alignment horizontal="center" vertical="center"/>
    </xf>
    <xf numFmtId="0" fontId="1" fillId="2" borderId="39" xfId="0" applyFont="1" applyFill="1" applyBorder="1" applyAlignment="1">
      <alignment horizontal="center" vertical="center" wrapText="1"/>
    </xf>
    <xf numFmtId="3" fontId="1" fillId="2" borderId="40" xfId="0" applyNumberFormat="1" applyFont="1" applyFill="1" applyBorder="1" applyAlignment="1">
      <alignment horizontal="center" vertical="center" wrapText="1"/>
    </xf>
    <xf numFmtId="0" fontId="1" fillId="2" borderId="40" xfId="0" applyFont="1" applyFill="1" applyBorder="1" applyAlignment="1">
      <alignment horizontal="center" vertical="center" wrapText="1"/>
    </xf>
    <xf numFmtId="0" fontId="13" fillId="2" borderId="40" xfId="0" applyFont="1" applyFill="1" applyBorder="1" applyAlignment="1">
      <alignment horizontal="center" vertical="center" wrapText="1"/>
    </xf>
    <xf numFmtId="0" fontId="9" fillId="2" borderId="38" xfId="0" applyFont="1" applyFill="1" applyBorder="1" applyAlignment="1">
      <alignment horizontal="left" vertical="center" wrapText="1"/>
    </xf>
    <xf numFmtId="0" fontId="1" fillId="0" borderId="34" xfId="0" applyFont="1" applyFill="1" applyBorder="1" applyAlignment="1">
      <alignment horizontal="left" vertical="center" wrapText="1"/>
    </xf>
    <xf numFmtId="0" fontId="1" fillId="0" borderId="34" xfId="0" applyFont="1" applyFill="1" applyBorder="1" applyAlignment="1">
      <alignment horizontal="center" vertical="center" wrapText="1"/>
    </xf>
    <xf numFmtId="3" fontId="1" fillId="0" borderId="34" xfId="0" applyNumberFormat="1" applyFont="1" applyFill="1" applyBorder="1" applyAlignment="1">
      <alignment horizontal="center" vertical="center" wrapText="1"/>
    </xf>
    <xf numFmtId="4" fontId="1" fillId="0" borderId="41" xfId="0" applyNumberFormat="1" applyFont="1" applyFill="1" applyBorder="1" applyAlignment="1">
      <alignment horizontal="center" vertical="center" wrapText="1"/>
    </xf>
    <xf numFmtId="0" fontId="1" fillId="0" borderId="39" xfId="0" applyFont="1" applyFill="1" applyBorder="1" applyAlignment="1">
      <alignment horizontal="left" vertical="center" wrapText="1"/>
    </xf>
    <xf numFmtId="0" fontId="1" fillId="0" borderId="39" xfId="0" applyFont="1" applyFill="1" applyBorder="1" applyAlignment="1">
      <alignment horizontal="center" vertical="center" wrapText="1"/>
    </xf>
    <xf numFmtId="3" fontId="1" fillId="0" borderId="39" xfId="0" applyNumberFormat="1" applyFont="1" applyFill="1" applyBorder="1" applyAlignment="1">
      <alignment horizontal="center" vertical="center" wrapText="1"/>
    </xf>
    <xf numFmtId="4" fontId="1" fillId="0" borderId="40" xfId="0" applyNumberFormat="1" applyFont="1" applyFill="1" applyBorder="1" applyAlignment="1">
      <alignment horizontal="center" vertical="center" wrapText="1"/>
    </xf>
    <xf numFmtId="0" fontId="13" fillId="0" borderId="39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4" fontId="1" fillId="2" borderId="11" xfId="0" applyNumberFormat="1" applyFont="1" applyFill="1" applyBorder="1" applyAlignment="1">
      <alignment horizontal="center" vertical="center" wrapText="1"/>
    </xf>
    <xf numFmtId="0" fontId="13" fillId="2" borderId="11" xfId="0" applyFont="1" applyFill="1" applyBorder="1" applyAlignment="1">
      <alignment horizontal="center" vertical="center" wrapText="1"/>
    </xf>
    <xf numFmtId="4" fontId="1" fillId="2" borderId="39" xfId="0" applyNumberFormat="1" applyFont="1" applyFill="1" applyBorder="1" applyAlignment="1">
      <alignment horizontal="center" vertical="center" wrapText="1"/>
    </xf>
    <xf numFmtId="0" fontId="13" fillId="2" borderId="39" xfId="0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vertical="center" wrapText="1"/>
    </xf>
    <xf numFmtId="4" fontId="1" fillId="4" borderId="28" xfId="0" applyNumberFormat="1" applyFont="1" applyFill="1" applyBorder="1" applyAlignment="1">
      <alignment horizontal="center" vertical="center" wrapText="1"/>
    </xf>
    <xf numFmtId="3" fontId="1" fillId="0" borderId="40" xfId="0" applyNumberFormat="1" applyFont="1" applyFill="1" applyBorder="1" applyAlignment="1">
      <alignment horizontal="center" vertical="center" wrapText="1"/>
    </xf>
    <xf numFmtId="4" fontId="1" fillId="4" borderId="40" xfId="0" applyNumberFormat="1" applyFont="1" applyFill="1" applyBorder="1" applyAlignment="1">
      <alignment horizontal="center" vertical="center" wrapText="1"/>
    </xf>
    <xf numFmtId="0" fontId="0" fillId="2" borderId="39" xfId="0" applyFont="1" applyFill="1" applyBorder="1" applyAlignment="1">
      <alignment horizontal="center" vertical="center" wrapText="1"/>
    </xf>
    <xf numFmtId="3" fontId="9" fillId="0" borderId="42" xfId="0" applyNumberFormat="1" applyFont="1" applyFill="1" applyBorder="1" applyAlignment="1">
      <alignment horizontal="left" vertical="center" wrapText="1"/>
    </xf>
    <xf numFmtId="4" fontId="1" fillId="4" borderId="39" xfId="0" applyNumberFormat="1" applyFont="1" applyFill="1" applyBorder="1" applyAlignment="1">
      <alignment horizontal="center" vertical="center" wrapText="1"/>
    </xf>
    <xf numFmtId="3" fontId="3" fillId="0" borderId="39" xfId="0" applyNumberFormat="1" applyFont="1" applyFill="1" applyBorder="1" applyAlignment="1">
      <alignment horizontal="center" vertical="center" wrapText="1"/>
    </xf>
    <xf numFmtId="49" fontId="0" fillId="0" borderId="11" xfId="0" applyNumberFormat="1" applyFont="1" applyFill="1" applyBorder="1" applyAlignment="1">
      <alignment horizontal="left" vertical="center" wrapText="1"/>
    </xf>
    <xf numFmtId="49" fontId="0" fillId="2" borderId="11" xfId="0" applyNumberFormat="1" applyFont="1" applyFill="1" applyBorder="1" applyAlignment="1">
      <alignment horizontal="left" vertical="center" wrapText="1"/>
    </xf>
    <xf numFmtId="49" fontId="0" fillId="2" borderId="30" xfId="0" applyNumberFormat="1" applyFont="1" applyFill="1" applyBorder="1" applyAlignment="1">
      <alignment horizontal="left" vertical="center" wrapText="1"/>
    </xf>
    <xf numFmtId="49" fontId="0" fillId="2" borderId="35" xfId="0" applyNumberFormat="1" applyFont="1" applyFill="1" applyBorder="1" applyAlignment="1">
      <alignment horizontal="left" vertical="center" wrapText="1"/>
    </xf>
    <xf numFmtId="0" fontId="1" fillId="2" borderId="35" xfId="0" applyFont="1" applyFill="1" applyBorder="1" applyAlignment="1">
      <alignment horizontal="center" vertical="center" wrapText="1"/>
    </xf>
    <xf numFmtId="0" fontId="0" fillId="2" borderId="35" xfId="0" applyFont="1" applyFill="1" applyBorder="1" applyAlignment="1">
      <alignment horizontal="center" vertical="center" wrapText="1"/>
    </xf>
    <xf numFmtId="4" fontId="1" fillId="2" borderId="35" xfId="0" applyNumberFormat="1" applyFont="1" applyFill="1" applyBorder="1" applyAlignment="1">
      <alignment horizontal="center" vertical="center" wrapText="1"/>
    </xf>
    <xf numFmtId="3" fontId="3" fillId="0" borderId="35" xfId="0" applyNumberFormat="1" applyFont="1" applyFill="1" applyBorder="1" applyAlignment="1">
      <alignment horizontal="center" vertical="center" wrapText="1"/>
    </xf>
    <xf numFmtId="0" fontId="1" fillId="2" borderId="43" xfId="0" applyFont="1" applyFill="1" applyBorder="1" applyAlignment="1">
      <alignment horizontal="center" vertical="center" wrapText="1"/>
    </xf>
    <xf numFmtId="0" fontId="0" fillId="2" borderId="43" xfId="0" applyFont="1" applyFill="1" applyBorder="1" applyAlignment="1">
      <alignment horizontal="center" vertical="center" wrapText="1"/>
    </xf>
    <xf numFmtId="4" fontId="1" fillId="2" borderId="43" xfId="0" applyNumberFormat="1" applyFont="1" applyFill="1" applyBorder="1" applyAlignment="1">
      <alignment horizontal="center" vertical="center" wrapText="1"/>
    </xf>
    <xf numFmtId="3" fontId="3" fillId="0" borderId="43" xfId="0" applyNumberFormat="1" applyFont="1" applyFill="1" applyBorder="1" applyAlignment="1">
      <alignment horizontal="center" vertical="center" wrapText="1"/>
    </xf>
    <xf numFmtId="49" fontId="0" fillId="2" borderId="43" xfId="0" applyNumberFormat="1" applyFont="1" applyFill="1" applyBorder="1" applyAlignment="1">
      <alignment horizontal="left" vertical="center" wrapText="1"/>
    </xf>
    <xf numFmtId="165" fontId="21" fillId="0" borderId="11" xfId="0" applyNumberFormat="1" applyFont="1" applyFill="1" applyBorder="1" applyAlignment="1">
      <alignment horizontal="center" vertical="center" wrapText="1"/>
    </xf>
    <xf numFmtId="165" fontId="21" fillId="0" borderId="43" xfId="0" applyNumberFormat="1" applyFont="1" applyFill="1" applyBorder="1" applyAlignment="1">
      <alignment horizontal="center" vertical="center" wrapText="1"/>
    </xf>
    <xf numFmtId="165" fontId="21" fillId="0" borderId="35" xfId="0" applyNumberFormat="1" applyFont="1" applyFill="1" applyBorder="1" applyAlignment="1">
      <alignment horizontal="center" vertical="center" wrapText="1"/>
    </xf>
    <xf numFmtId="165" fontId="21" fillId="0" borderId="28" xfId="0" applyNumberFormat="1" applyFont="1" applyFill="1" applyBorder="1" applyAlignment="1">
      <alignment horizontal="center" vertical="center" wrapText="1"/>
    </xf>
    <xf numFmtId="0" fontId="1" fillId="2" borderId="35" xfId="0" applyFont="1" applyFill="1" applyBorder="1" applyAlignment="1">
      <alignment horizontal="center" vertical="center"/>
    </xf>
    <xf numFmtId="0" fontId="3" fillId="2" borderId="35" xfId="0" applyFont="1" applyFill="1" applyBorder="1" applyAlignment="1">
      <alignment horizontal="center" vertical="center" wrapText="1"/>
    </xf>
    <xf numFmtId="4" fontId="1" fillId="4" borderId="44" xfId="0" applyNumberFormat="1" applyFont="1" applyFill="1" applyBorder="1" applyAlignment="1">
      <alignment horizontal="center" vertical="center" wrapText="1"/>
    </xf>
    <xf numFmtId="0" fontId="13" fillId="2" borderId="35" xfId="0" applyFont="1" applyFill="1" applyBorder="1" applyAlignment="1">
      <alignment horizontal="center" vertical="center" wrapText="1"/>
    </xf>
    <xf numFmtId="3" fontId="0" fillId="0" borderId="39" xfId="0" applyNumberFormat="1" applyFont="1" applyFill="1" applyBorder="1" applyAlignment="1">
      <alignment horizontal="center" vertical="center" wrapText="1"/>
    </xf>
    <xf numFmtId="3" fontId="0" fillId="0" borderId="34" xfId="0" applyNumberFormat="1" applyFont="1" applyFill="1" applyBorder="1" applyAlignment="1">
      <alignment horizontal="center" vertical="center" wrapText="1"/>
    </xf>
    <xf numFmtId="3" fontId="10" fillId="0" borderId="31" xfId="0" applyNumberFormat="1" applyFont="1" applyFill="1" applyBorder="1" applyAlignment="1">
      <alignment horizontal="left" vertical="center" wrapText="1"/>
    </xf>
    <xf numFmtId="0" fontId="9" fillId="3" borderId="20" xfId="0" applyFont="1" applyFill="1" applyBorder="1" applyAlignment="1">
      <alignment horizontal="center" vertical="center" wrapText="1"/>
    </xf>
    <xf numFmtId="0" fontId="9" fillId="3" borderId="13" xfId="0" applyFont="1" applyFill="1" applyBorder="1" applyAlignment="1">
      <alignment horizontal="left" vertical="center" wrapText="1"/>
    </xf>
    <xf numFmtId="4" fontId="1" fillId="0" borderId="26" xfId="0" applyNumberFormat="1" applyFont="1" applyFill="1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13" fillId="0" borderId="26" xfId="0" applyFont="1" applyFill="1" applyBorder="1" applyAlignment="1">
      <alignment horizontal="center" vertical="center" wrapText="1"/>
    </xf>
    <xf numFmtId="0" fontId="1" fillId="2" borderId="37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49" fontId="1" fillId="2" borderId="37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49" fontId="1" fillId="2" borderId="29" xfId="0" applyNumberFormat="1" applyFont="1" applyFill="1" applyBorder="1" applyAlignment="1">
      <alignment horizontal="center" vertical="center" wrapText="1"/>
    </xf>
    <xf numFmtId="49" fontId="1" fillId="2" borderId="32" xfId="0" applyNumberFormat="1" applyFont="1" applyFill="1" applyBorder="1" applyAlignment="1">
      <alignment horizontal="center" vertical="center" wrapText="1"/>
    </xf>
    <xf numFmtId="0" fontId="1" fillId="0" borderId="26" xfId="0" applyFont="1" applyFill="1" applyBorder="1" applyAlignment="1">
      <alignment horizontal="left" vertical="center" wrapText="1"/>
    </xf>
    <xf numFmtId="0" fontId="0" fillId="0" borderId="30" xfId="0" applyBorder="1" applyAlignment="1">
      <alignment horizontal="left" vertical="center" wrapText="1"/>
    </xf>
    <xf numFmtId="0" fontId="1" fillId="0" borderId="26" xfId="0" applyFont="1" applyFill="1" applyBorder="1" applyAlignment="1">
      <alignment horizontal="center" vertical="center" wrapText="1"/>
    </xf>
    <xf numFmtId="3" fontId="1" fillId="0" borderId="26" xfId="0" applyNumberFormat="1" applyFont="1" applyFill="1" applyBorder="1" applyAlignment="1">
      <alignment horizontal="center" vertical="center" wrapText="1"/>
    </xf>
    <xf numFmtId="4" fontId="1" fillId="0" borderId="39" xfId="0" applyNumberFormat="1" applyFont="1" applyFill="1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3" fontId="15" fillId="0" borderId="39" xfId="0" applyNumberFormat="1" applyFont="1" applyFill="1" applyBorder="1" applyAlignment="1">
      <alignment horizontal="center" vertical="center" wrapText="1"/>
    </xf>
    <xf numFmtId="0" fontId="1" fillId="0" borderId="39" xfId="0" applyFont="1" applyFill="1" applyBorder="1" applyAlignment="1">
      <alignment horizontal="left" vertical="center" wrapText="1"/>
    </xf>
    <xf numFmtId="0" fontId="0" fillId="0" borderId="35" xfId="0" applyBorder="1" applyAlignment="1">
      <alignment horizontal="left" vertical="center" wrapText="1"/>
    </xf>
    <xf numFmtId="0" fontId="1" fillId="0" borderId="39" xfId="0" applyFont="1" applyFill="1" applyBorder="1" applyAlignment="1">
      <alignment horizontal="center" vertical="center" wrapText="1"/>
    </xf>
    <xf numFmtId="3" fontId="1" fillId="0" borderId="39" xfId="0" applyNumberFormat="1" applyFont="1" applyFill="1" applyBorder="1" applyAlignment="1">
      <alignment horizontal="center" vertical="center" wrapText="1"/>
    </xf>
    <xf numFmtId="0" fontId="13" fillId="0" borderId="39" xfId="0" applyFont="1" applyFill="1" applyBorder="1" applyAlignment="1">
      <alignment horizontal="center" vertical="center" wrapText="1"/>
    </xf>
    <xf numFmtId="0" fontId="1" fillId="0" borderId="39" xfId="0" applyFont="1" applyFill="1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3" fontId="0" fillId="0" borderId="39" xfId="0" applyNumberFormat="1" applyFont="1" applyFill="1" applyBorder="1" applyAlignment="1">
      <alignment horizontal="center" vertical="center" wrapText="1"/>
    </xf>
    <xf numFmtId="0" fontId="3" fillId="0" borderId="39" xfId="0" applyFont="1" applyFill="1" applyBorder="1" applyAlignment="1">
      <alignment horizontal="center" vertical="center" wrapText="1"/>
    </xf>
    <xf numFmtId="0" fontId="0" fillId="0" borderId="35" xfId="0" applyFill="1" applyBorder="1" applyAlignment="1">
      <alignment horizontal="center" vertical="center" wrapText="1"/>
    </xf>
    <xf numFmtId="3" fontId="3" fillId="0" borderId="39" xfId="0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wrapText="1"/>
    </xf>
    <xf numFmtId="0" fontId="19" fillId="0" borderId="0" xfId="0" applyFont="1" applyAlignment="1">
      <alignment wrapText="1"/>
    </xf>
    <xf numFmtId="164" fontId="7" fillId="3" borderId="0" xfId="0" applyNumberFormat="1" applyFont="1" applyFill="1" applyBorder="1" applyAlignment="1"/>
    <xf numFmtId="0" fontId="0" fillId="0" borderId="0" xfId="0" applyAlignment="1"/>
    <xf numFmtId="3" fontId="1" fillId="3" borderId="19" xfId="0" applyNumberFormat="1" applyFont="1" applyFill="1" applyBorder="1" applyAlignment="1">
      <alignment horizontal="center" vertical="center" wrapText="1"/>
    </xf>
    <xf numFmtId="0" fontId="10" fillId="3" borderId="19" xfId="0" applyFont="1" applyFill="1" applyBorder="1" applyAlignment="1">
      <alignment horizontal="center" vertical="center" wrapText="1"/>
    </xf>
    <xf numFmtId="49" fontId="0" fillId="2" borderId="45" xfId="0" applyNumberFormat="1" applyFont="1" applyFill="1" applyBorder="1" applyAlignment="1">
      <alignment horizontal="left" vertical="center" wrapText="1"/>
    </xf>
    <xf numFmtId="0" fontId="1" fillId="2" borderId="45" xfId="0" applyFont="1" applyFill="1" applyBorder="1" applyAlignment="1">
      <alignment horizontal="center" vertical="center"/>
    </xf>
    <xf numFmtId="0" fontId="1" fillId="2" borderId="45" xfId="0" applyFont="1" applyFill="1" applyBorder="1" applyAlignment="1">
      <alignment horizontal="center" vertical="center" wrapText="1"/>
    </xf>
    <xf numFmtId="165" fontId="21" fillId="2" borderId="46" xfId="0" applyNumberFormat="1" applyFont="1" applyFill="1" applyBorder="1" applyAlignment="1">
      <alignment horizontal="center" vertical="center" wrapText="1"/>
    </xf>
    <xf numFmtId="0" fontId="1" fillId="2" borderId="46" xfId="0" applyFont="1" applyFill="1" applyBorder="1" applyAlignment="1">
      <alignment horizontal="center" vertical="center" wrapText="1"/>
    </xf>
    <xf numFmtId="0" fontId="13" fillId="2" borderId="46" xfId="0" applyFont="1" applyFill="1" applyBorder="1" applyAlignment="1">
      <alignment horizontal="center" vertical="center" wrapText="1"/>
    </xf>
    <xf numFmtId="0" fontId="9" fillId="2" borderId="47" xfId="0" applyFont="1" applyFill="1" applyBorder="1" applyAlignment="1">
      <alignment horizontal="left" vertical="center"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9"/>
  <sheetViews>
    <sheetView tabSelected="1" topLeftCell="A57" workbookViewId="0">
      <selection activeCell="K36" sqref="K36"/>
    </sheetView>
  </sheetViews>
  <sheetFormatPr defaultRowHeight="12.75" outlineLevelRow="1" x14ac:dyDescent="0.2"/>
  <cols>
    <col min="1" max="1" width="6.28515625" style="1" customWidth="1"/>
    <col min="2" max="2" width="33.42578125" style="1" customWidth="1"/>
    <col min="3" max="3" width="8.42578125" customWidth="1"/>
    <col min="4" max="4" width="15" style="1" customWidth="1"/>
    <col min="5" max="5" width="10.7109375" style="1" customWidth="1"/>
    <col min="6" max="6" width="11.42578125" style="1" customWidth="1"/>
    <col min="7" max="7" width="12.7109375" style="1" customWidth="1"/>
    <col min="8" max="8" width="34.140625" customWidth="1"/>
  </cols>
  <sheetData>
    <row r="1" spans="1:8" s="3" customFormat="1" ht="26.25" customHeight="1" x14ac:dyDescent="0.35">
      <c r="A1" s="4" t="s">
        <v>41</v>
      </c>
      <c r="B1" s="5"/>
      <c r="C1" s="6"/>
      <c r="D1" s="6"/>
      <c r="E1" s="6"/>
      <c r="F1" s="6"/>
      <c r="G1" s="6"/>
      <c r="H1" s="40"/>
    </row>
    <row r="2" spans="1:8" s="3" customFormat="1" ht="20.25" customHeight="1" x14ac:dyDescent="0.25">
      <c r="A2" s="7" t="s">
        <v>54</v>
      </c>
      <c r="B2" s="8"/>
      <c r="C2" s="9"/>
      <c r="D2" s="9"/>
      <c r="E2" s="154">
        <v>2035000</v>
      </c>
      <c r="F2" s="155"/>
      <c r="G2" s="9"/>
      <c r="H2" s="41"/>
    </row>
    <row r="3" spans="1:8" s="3" customFormat="1" ht="20.25" customHeight="1" x14ac:dyDescent="0.25">
      <c r="A3" s="7" t="s">
        <v>55</v>
      </c>
      <c r="B3" s="8"/>
      <c r="C3" s="9"/>
      <c r="D3" s="9"/>
      <c r="E3" s="154">
        <v>6198000</v>
      </c>
      <c r="F3" s="155"/>
      <c r="G3" s="9"/>
      <c r="H3" s="41"/>
    </row>
    <row r="4" spans="1:8" s="3" customFormat="1" ht="20.25" customHeight="1" x14ac:dyDescent="0.3">
      <c r="A4" s="10" t="s">
        <v>56</v>
      </c>
      <c r="B4" s="11"/>
      <c r="C4" s="12"/>
      <c r="D4" s="12"/>
      <c r="E4" s="154">
        <f>SUM(E2:F3)</f>
        <v>8233000</v>
      </c>
      <c r="F4" s="155"/>
      <c r="G4" s="12"/>
      <c r="H4" s="42"/>
    </row>
    <row r="5" spans="1:8" s="3" customFormat="1" ht="66" customHeight="1" thickBot="1" x14ac:dyDescent="0.25">
      <c r="A5" s="13" t="s">
        <v>1</v>
      </c>
      <c r="B5" s="16" t="s">
        <v>42</v>
      </c>
      <c r="C5" s="14" t="s">
        <v>0</v>
      </c>
      <c r="D5" s="15" t="s">
        <v>3</v>
      </c>
      <c r="E5" s="15" t="s">
        <v>121</v>
      </c>
      <c r="F5" s="15" t="s">
        <v>67</v>
      </c>
      <c r="G5" s="33" t="s">
        <v>43</v>
      </c>
      <c r="H5" s="36" t="s">
        <v>2</v>
      </c>
    </row>
    <row r="6" spans="1:8" ht="13.5" thickTop="1" x14ac:dyDescent="0.2">
      <c r="A6" s="129" t="s">
        <v>16</v>
      </c>
      <c r="B6" s="141" t="s">
        <v>18</v>
      </c>
      <c r="C6" s="146" t="s">
        <v>36</v>
      </c>
      <c r="D6" s="143" t="s">
        <v>17</v>
      </c>
      <c r="E6" s="144">
        <v>180000</v>
      </c>
      <c r="F6" s="138">
        <v>0</v>
      </c>
      <c r="G6" s="151" t="s">
        <v>25</v>
      </c>
      <c r="H6" s="62" t="s">
        <v>60</v>
      </c>
    </row>
    <row r="7" spans="1:8" x14ac:dyDescent="0.2">
      <c r="A7" s="131"/>
      <c r="B7" s="142"/>
      <c r="C7" s="147"/>
      <c r="D7" s="139"/>
      <c r="E7" s="139"/>
      <c r="F7" s="139"/>
      <c r="G7" s="139"/>
      <c r="H7" s="61" t="s">
        <v>58</v>
      </c>
    </row>
    <row r="8" spans="1:8" x14ac:dyDescent="0.2">
      <c r="A8" s="131"/>
      <c r="B8" s="142"/>
      <c r="C8" s="147"/>
      <c r="D8" s="139"/>
      <c r="E8" s="139"/>
      <c r="F8" s="139"/>
      <c r="G8" s="139"/>
      <c r="H8" s="61" t="s">
        <v>59</v>
      </c>
    </row>
    <row r="9" spans="1:8" ht="33.75" x14ac:dyDescent="0.2">
      <c r="A9" s="131"/>
      <c r="B9" s="142"/>
      <c r="C9" s="147"/>
      <c r="D9" s="139"/>
      <c r="E9" s="139"/>
      <c r="F9" s="139"/>
      <c r="G9" s="139"/>
      <c r="H9" s="61" t="s">
        <v>108</v>
      </c>
    </row>
    <row r="10" spans="1:8" x14ac:dyDescent="0.2">
      <c r="A10" s="130"/>
      <c r="B10" s="98" t="s">
        <v>84</v>
      </c>
      <c r="C10" s="37"/>
      <c r="D10" s="44"/>
      <c r="E10" s="111">
        <v>-180000</v>
      </c>
      <c r="F10" s="47"/>
      <c r="G10" s="38"/>
      <c r="H10" s="45"/>
    </row>
    <row r="11" spans="1:8" x14ac:dyDescent="0.2">
      <c r="A11" s="129" t="s">
        <v>26</v>
      </c>
      <c r="B11" s="141" t="s">
        <v>82</v>
      </c>
      <c r="C11" s="146" t="s">
        <v>36</v>
      </c>
      <c r="D11" s="143" t="s">
        <v>40</v>
      </c>
      <c r="E11" s="144">
        <v>300000</v>
      </c>
      <c r="F11" s="138">
        <v>0</v>
      </c>
      <c r="G11" s="148" t="s">
        <v>33</v>
      </c>
      <c r="H11" s="62" t="s">
        <v>61</v>
      </c>
    </row>
    <row r="12" spans="1:8" x14ac:dyDescent="0.2">
      <c r="A12" s="131"/>
      <c r="B12" s="142"/>
      <c r="C12" s="147"/>
      <c r="D12" s="139"/>
      <c r="E12" s="139"/>
      <c r="F12" s="139"/>
      <c r="G12" s="139"/>
      <c r="H12" s="61" t="s">
        <v>101</v>
      </c>
    </row>
    <row r="13" spans="1:8" ht="33.75" x14ac:dyDescent="0.2">
      <c r="A13" s="131"/>
      <c r="B13" s="142"/>
      <c r="C13" s="147"/>
      <c r="D13" s="139"/>
      <c r="E13" s="139"/>
      <c r="F13" s="139"/>
      <c r="G13" s="139"/>
      <c r="H13" s="61" t="s">
        <v>110</v>
      </c>
    </row>
    <row r="14" spans="1:8" hidden="1" x14ac:dyDescent="0.2">
      <c r="A14" s="130"/>
      <c r="B14" s="98" t="s">
        <v>81</v>
      </c>
      <c r="C14" s="37"/>
      <c r="D14" s="44"/>
      <c r="E14" s="111"/>
      <c r="F14" s="47"/>
      <c r="G14" s="53"/>
      <c r="H14" s="45"/>
    </row>
    <row r="15" spans="1:8" ht="22.5" x14ac:dyDescent="0.2">
      <c r="A15" s="129" t="s">
        <v>27</v>
      </c>
      <c r="B15" s="141" t="s">
        <v>79</v>
      </c>
      <c r="C15" s="146" t="s">
        <v>36</v>
      </c>
      <c r="D15" s="143" t="s">
        <v>22</v>
      </c>
      <c r="E15" s="144">
        <v>65000</v>
      </c>
      <c r="F15" s="138">
        <v>0</v>
      </c>
      <c r="G15" s="148" t="s">
        <v>96</v>
      </c>
      <c r="H15" s="63" t="s">
        <v>63</v>
      </c>
    </row>
    <row r="16" spans="1:8" ht="13.5" customHeight="1" x14ac:dyDescent="0.2">
      <c r="A16" s="132"/>
      <c r="B16" s="142"/>
      <c r="C16" s="147"/>
      <c r="D16" s="139"/>
      <c r="E16" s="139"/>
      <c r="F16" s="139"/>
      <c r="G16" s="139"/>
      <c r="H16" s="64" t="s">
        <v>62</v>
      </c>
    </row>
    <row r="17" spans="1:8" x14ac:dyDescent="0.2">
      <c r="A17" s="132"/>
      <c r="B17" s="142"/>
      <c r="C17" s="147"/>
      <c r="D17" s="139"/>
      <c r="E17" s="139"/>
      <c r="F17" s="139"/>
      <c r="G17" s="139"/>
      <c r="H17" s="64" t="s">
        <v>99</v>
      </c>
    </row>
    <row r="18" spans="1:8" x14ac:dyDescent="0.2">
      <c r="A18" s="131"/>
      <c r="B18" s="142"/>
      <c r="C18" s="147"/>
      <c r="D18" s="139"/>
      <c r="E18" s="139"/>
      <c r="F18" s="139"/>
      <c r="G18" s="139"/>
      <c r="H18" s="61" t="s">
        <v>100</v>
      </c>
    </row>
    <row r="19" spans="1:8" hidden="1" x14ac:dyDescent="0.2">
      <c r="A19" s="130"/>
      <c r="B19" s="98" t="s">
        <v>80</v>
      </c>
      <c r="C19" s="37"/>
      <c r="D19" s="44"/>
      <c r="E19" s="111"/>
      <c r="F19" s="47"/>
      <c r="G19" s="53"/>
      <c r="H19" s="43"/>
    </row>
    <row r="20" spans="1:8" x14ac:dyDescent="0.2">
      <c r="A20" s="129" t="s">
        <v>28</v>
      </c>
      <c r="B20" s="141" t="s">
        <v>111</v>
      </c>
      <c r="C20" s="146" t="s">
        <v>36</v>
      </c>
      <c r="D20" s="144" t="s">
        <v>37</v>
      </c>
      <c r="E20" s="144">
        <v>350000</v>
      </c>
      <c r="F20" s="138">
        <v>0</v>
      </c>
      <c r="G20" s="148" t="s">
        <v>102</v>
      </c>
      <c r="H20" s="62" t="s">
        <v>58</v>
      </c>
    </row>
    <row r="21" spans="1:8" ht="22.5" x14ac:dyDescent="0.2">
      <c r="A21" s="131"/>
      <c r="B21" s="142"/>
      <c r="C21" s="147"/>
      <c r="D21" s="139"/>
      <c r="E21" s="139"/>
      <c r="F21" s="139"/>
      <c r="G21" s="139"/>
      <c r="H21" s="61" t="s">
        <v>112</v>
      </c>
    </row>
    <row r="22" spans="1:8" x14ac:dyDescent="0.2">
      <c r="A22" s="131"/>
      <c r="B22" s="142"/>
      <c r="C22" s="147"/>
      <c r="D22" s="139"/>
      <c r="E22" s="139"/>
      <c r="F22" s="139"/>
      <c r="G22" s="139"/>
      <c r="H22" s="61" t="s">
        <v>103</v>
      </c>
    </row>
    <row r="23" spans="1:8" x14ac:dyDescent="0.2">
      <c r="A23" s="130"/>
      <c r="B23" s="98" t="s">
        <v>85</v>
      </c>
      <c r="C23" s="37"/>
      <c r="D23" s="46"/>
      <c r="E23" s="111">
        <v>-350000</v>
      </c>
      <c r="F23" s="47"/>
      <c r="G23" s="38"/>
      <c r="H23" s="45"/>
    </row>
    <row r="24" spans="1:8" x14ac:dyDescent="0.2">
      <c r="A24" s="129" t="s">
        <v>45</v>
      </c>
      <c r="B24" s="141" t="s">
        <v>78</v>
      </c>
      <c r="C24" s="146" t="s">
        <v>36</v>
      </c>
      <c r="D24" s="149" t="s">
        <v>34</v>
      </c>
      <c r="E24" s="144">
        <v>100000</v>
      </c>
      <c r="F24" s="138">
        <v>0</v>
      </c>
      <c r="G24" s="148" t="s">
        <v>109</v>
      </c>
      <c r="H24" s="63" t="s">
        <v>64</v>
      </c>
    </row>
    <row r="25" spans="1:8" ht="21" customHeight="1" x14ac:dyDescent="0.2">
      <c r="A25" s="131"/>
      <c r="B25" s="142"/>
      <c r="C25" s="147"/>
      <c r="D25" s="139"/>
      <c r="E25" s="139"/>
      <c r="F25" s="139"/>
      <c r="G25" s="150"/>
      <c r="H25" s="64" t="s">
        <v>104</v>
      </c>
    </row>
    <row r="26" spans="1:8" x14ac:dyDescent="0.2">
      <c r="A26" s="131"/>
      <c r="B26" s="142"/>
      <c r="C26" s="147"/>
      <c r="D26" s="139"/>
      <c r="E26" s="139"/>
      <c r="F26" s="139"/>
      <c r="G26" s="150"/>
      <c r="H26" s="64" t="s">
        <v>113</v>
      </c>
    </row>
    <row r="27" spans="1:8" ht="12.75" hidden="1" customHeight="1" x14ac:dyDescent="0.2">
      <c r="A27" s="130"/>
      <c r="B27" s="98" t="s">
        <v>83</v>
      </c>
      <c r="C27" s="37"/>
      <c r="D27" s="52"/>
      <c r="E27" s="111"/>
      <c r="F27" s="47"/>
      <c r="G27" s="49"/>
      <c r="H27" s="43"/>
    </row>
    <row r="28" spans="1:8" ht="34.5" customHeight="1" x14ac:dyDescent="0.2">
      <c r="A28" s="129" t="s">
        <v>50</v>
      </c>
      <c r="B28" s="141" t="s">
        <v>77</v>
      </c>
      <c r="C28" s="146" t="s">
        <v>36</v>
      </c>
      <c r="D28" s="145" t="s">
        <v>30</v>
      </c>
      <c r="E28" s="144">
        <v>0</v>
      </c>
      <c r="F28" s="138">
        <v>0</v>
      </c>
      <c r="G28" s="140" t="s">
        <v>35</v>
      </c>
      <c r="H28" s="63" t="s">
        <v>65</v>
      </c>
    </row>
    <row r="29" spans="1:8" ht="30" customHeight="1" x14ac:dyDescent="0.2">
      <c r="A29" s="131"/>
      <c r="B29" s="142"/>
      <c r="C29" s="147"/>
      <c r="D29" s="139"/>
      <c r="E29" s="139"/>
      <c r="F29" s="139"/>
      <c r="G29" s="139"/>
      <c r="H29" s="64" t="s">
        <v>105</v>
      </c>
    </row>
    <row r="30" spans="1:8" hidden="1" x14ac:dyDescent="0.2">
      <c r="A30" s="130"/>
      <c r="B30" s="98" t="s">
        <v>86</v>
      </c>
      <c r="C30" s="37"/>
      <c r="D30" s="39"/>
      <c r="E30" s="111"/>
      <c r="F30" s="47"/>
      <c r="G30" s="49"/>
      <c r="H30" s="43"/>
    </row>
    <row r="31" spans="1:8" ht="22.5" outlineLevel="1" x14ac:dyDescent="0.2">
      <c r="A31" s="129" t="s">
        <v>51</v>
      </c>
      <c r="B31" s="141" t="s">
        <v>76</v>
      </c>
      <c r="C31" s="143" t="s">
        <v>15</v>
      </c>
      <c r="D31" s="144" t="s">
        <v>38</v>
      </c>
      <c r="E31" s="144">
        <v>0</v>
      </c>
      <c r="F31" s="138">
        <v>0</v>
      </c>
      <c r="G31" s="145" t="s">
        <v>12</v>
      </c>
      <c r="H31" s="63" t="s">
        <v>66</v>
      </c>
    </row>
    <row r="32" spans="1:8" ht="56.25" outlineLevel="1" x14ac:dyDescent="0.2">
      <c r="A32" s="131"/>
      <c r="B32" s="142"/>
      <c r="C32" s="139"/>
      <c r="D32" s="139"/>
      <c r="E32" s="139"/>
      <c r="F32" s="139"/>
      <c r="G32" s="139"/>
      <c r="H32" s="64" t="s">
        <v>114</v>
      </c>
    </row>
    <row r="33" spans="1:8" outlineLevel="1" x14ac:dyDescent="0.2">
      <c r="A33" s="131"/>
      <c r="B33" s="142"/>
      <c r="C33" s="139"/>
      <c r="D33" s="139"/>
      <c r="E33" s="139"/>
      <c r="F33" s="139"/>
      <c r="G33" s="139"/>
      <c r="H33" s="64" t="s">
        <v>106</v>
      </c>
    </row>
    <row r="34" spans="1:8" hidden="1" outlineLevel="1" x14ac:dyDescent="0.2">
      <c r="A34" s="130"/>
      <c r="B34" s="98" t="s">
        <v>86</v>
      </c>
      <c r="C34" s="44"/>
      <c r="D34" s="46"/>
      <c r="E34" s="111"/>
      <c r="F34" s="47"/>
      <c r="G34" s="39"/>
      <c r="H34" s="43"/>
    </row>
    <row r="35" spans="1:8" ht="22.5" outlineLevel="1" x14ac:dyDescent="0.2">
      <c r="A35" s="129" t="s">
        <v>52</v>
      </c>
      <c r="B35" s="134" t="s">
        <v>75</v>
      </c>
      <c r="C35" s="136" t="s">
        <v>15</v>
      </c>
      <c r="D35" s="137" t="s">
        <v>39</v>
      </c>
      <c r="E35" s="137">
        <v>176000</v>
      </c>
      <c r="F35" s="124">
        <v>0</v>
      </c>
      <c r="G35" s="126" t="s">
        <v>12</v>
      </c>
      <c r="H35" s="63" t="s">
        <v>66</v>
      </c>
    </row>
    <row r="36" spans="1:8" ht="22.5" outlineLevel="1" x14ac:dyDescent="0.2">
      <c r="A36" s="131"/>
      <c r="B36" s="135"/>
      <c r="C36" s="125"/>
      <c r="D36" s="125"/>
      <c r="E36" s="125"/>
      <c r="F36" s="125"/>
      <c r="G36" s="125"/>
      <c r="H36" s="65" t="s">
        <v>68</v>
      </c>
    </row>
    <row r="37" spans="1:8" outlineLevel="1" x14ac:dyDescent="0.2">
      <c r="A37" s="131"/>
      <c r="B37" s="135"/>
      <c r="C37" s="125"/>
      <c r="D37" s="125"/>
      <c r="E37" s="125"/>
      <c r="F37" s="125"/>
      <c r="G37" s="125"/>
      <c r="H37" s="121" t="s">
        <v>107</v>
      </c>
    </row>
    <row r="38" spans="1:8" hidden="1" outlineLevel="1" x14ac:dyDescent="0.2">
      <c r="A38" s="130"/>
      <c r="B38" s="98" t="s">
        <v>74</v>
      </c>
      <c r="C38" s="44"/>
      <c r="D38" s="46"/>
      <c r="E38" s="111"/>
      <c r="F38" s="47"/>
      <c r="G38" s="66"/>
      <c r="H38" s="43"/>
    </row>
    <row r="39" spans="1:8" ht="51.75" collapsed="1" thickBot="1" x14ac:dyDescent="0.25">
      <c r="A39" s="13" t="s">
        <v>1</v>
      </c>
      <c r="B39" s="16" t="s">
        <v>44</v>
      </c>
      <c r="C39" s="14" t="s">
        <v>0</v>
      </c>
      <c r="D39" s="15" t="s">
        <v>3</v>
      </c>
      <c r="E39" s="15" t="s">
        <v>121</v>
      </c>
      <c r="F39" s="15" t="s">
        <v>67</v>
      </c>
      <c r="G39" s="33" t="s">
        <v>43</v>
      </c>
      <c r="H39" s="36" t="s">
        <v>2</v>
      </c>
    </row>
    <row r="40" spans="1:8" ht="68.25" outlineLevel="1" thickTop="1" x14ac:dyDescent="0.2">
      <c r="A40" s="133" t="s">
        <v>13</v>
      </c>
      <c r="B40" s="75" t="s">
        <v>46</v>
      </c>
      <c r="C40" s="76" t="s">
        <v>49</v>
      </c>
      <c r="D40" s="120" t="s">
        <v>96</v>
      </c>
      <c r="E40" s="77">
        <v>0</v>
      </c>
      <c r="F40" s="78">
        <v>0</v>
      </c>
      <c r="G40" s="120" t="s">
        <v>97</v>
      </c>
      <c r="H40" s="60" t="s">
        <v>98</v>
      </c>
    </row>
    <row r="41" spans="1:8" hidden="1" outlineLevel="1" x14ac:dyDescent="0.2">
      <c r="A41" s="130"/>
      <c r="B41" s="98" t="s">
        <v>86</v>
      </c>
      <c r="C41" s="44"/>
      <c r="D41" s="67"/>
      <c r="E41" s="111"/>
      <c r="F41" s="47"/>
      <c r="G41" s="67"/>
      <c r="H41" s="45"/>
    </row>
    <row r="42" spans="1:8" ht="38.25" outlineLevel="1" x14ac:dyDescent="0.2">
      <c r="A42" s="129" t="s">
        <v>14</v>
      </c>
      <c r="B42" s="79" t="s">
        <v>47</v>
      </c>
      <c r="C42" s="80" t="s">
        <v>36</v>
      </c>
      <c r="D42" s="81">
        <v>50000</v>
      </c>
      <c r="E42" s="81">
        <v>0</v>
      </c>
      <c r="F42" s="82">
        <v>0</v>
      </c>
      <c r="G42" s="119" t="s">
        <v>94</v>
      </c>
      <c r="H42" s="62" t="s">
        <v>95</v>
      </c>
    </row>
    <row r="43" spans="1:8" outlineLevel="1" x14ac:dyDescent="0.2">
      <c r="A43" s="130"/>
      <c r="B43" s="98" t="s">
        <v>86</v>
      </c>
      <c r="C43" s="44"/>
      <c r="D43" s="46"/>
      <c r="E43" s="111">
        <v>50000</v>
      </c>
      <c r="F43" s="47"/>
      <c r="G43" s="53"/>
      <c r="H43" s="45"/>
    </row>
    <row r="44" spans="1:8" ht="38.25" outlineLevel="1" x14ac:dyDescent="0.2">
      <c r="A44" s="129" t="s">
        <v>29</v>
      </c>
      <c r="B44" s="79" t="s">
        <v>48</v>
      </c>
      <c r="C44" s="80" t="s">
        <v>36</v>
      </c>
      <c r="D44" s="81">
        <v>50000</v>
      </c>
      <c r="E44" s="81">
        <v>0</v>
      </c>
      <c r="F44" s="82">
        <v>0</v>
      </c>
      <c r="G44" s="119" t="s">
        <v>94</v>
      </c>
      <c r="H44" s="62" t="s">
        <v>117</v>
      </c>
    </row>
    <row r="45" spans="1:8" outlineLevel="1" x14ac:dyDescent="0.2">
      <c r="A45" s="130"/>
      <c r="B45" s="98" t="s">
        <v>86</v>
      </c>
      <c r="C45" s="44"/>
      <c r="D45" s="67"/>
      <c r="E45" s="111">
        <v>50000</v>
      </c>
      <c r="F45" s="47"/>
      <c r="G45" s="67"/>
      <c r="H45" s="45"/>
    </row>
    <row r="46" spans="1:8" ht="66.75" customHeight="1" outlineLevel="1" x14ac:dyDescent="0.2">
      <c r="A46" s="129" t="s">
        <v>31</v>
      </c>
      <c r="B46" s="79" t="s">
        <v>73</v>
      </c>
      <c r="C46" s="80" t="s">
        <v>15</v>
      </c>
      <c r="D46" s="81">
        <v>74000</v>
      </c>
      <c r="E46" s="81">
        <v>56000</v>
      </c>
      <c r="F46" s="82">
        <v>0</v>
      </c>
      <c r="G46" s="83" t="s">
        <v>12</v>
      </c>
      <c r="H46" s="62" t="s">
        <v>119</v>
      </c>
    </row>
    <row r="47" spans="1:8" outlineLevel="1" x14ac:dyDescent="0.2">
      <c r="A47" s="130"/>
      <c r="B47" s="98" t="s">
        <v>72</v>
      </c>
      <c r="C47" s="44"/>
      <c r="D47" s="67"/>
      <c r="E47" s="111">
        <v>18000</v>
      </c>
      <c r="F47" s="47"/>
      <c r="G47" s="39"/>
      <c r="H47" s="45"/>
    </row>
    <row r="48" spans="1:8" ht="37.5" customHeight="1" outlineLevel="1" x14ac:dyDescent="0.2">
      <c r="A48" s="129" t="s">
        <v>32</v>
      </c>
      <c r="B48" s="68" t="s">
        <v>24</v>
      </c>
      <c r="C48" s="70" t="s">
        <v>10</v>
      </c>
      <c r="D48" s="94" t="s">
        <v>124</v>
      </c>
      <c r="E48" s="81">
        <v>13000</v>
      </c>
      <c r="F48" s="88">
        <v>0</v>
      </c>
      <c r="G48" s="89" t="s">
        <v>12</v>
      </c>
      <c r="H48" s="63"/>
    </row>
    <row r="49" spans="1:8" outlineLevel="1" x14ac:dyDescent="0.2">
      <c r="A49" s="130"/>
      <c r="B49" s="99" t="s">
        <v>87</v>
      </c>
      <c r="C49" s="84"/>
      <c r="D49" s="85"/>
      <c r="E49" s="111"/>
      <c r="F49" s="86"/>
      <c r="G49" s="87"/>
      <c r="H49" s="43"/>
    </row>
    <row r="50" spans="1:8" ht="33.75" customHeight="1" outlineLevel="1" x14ac:dyDescent="0.2">
      <c r="A50" s="129" t="s">
        <v>20</v>
      </c>
      <c r="B50" s="68" t="s">
        <v>23</v>
      </c>
      <c r="C50" s="70" t="s">
        <v>10</v>
      </c>
      <c r="D50" s="94" t="s">
        <v>71</v>
      </c>
      <c r="E50" s="81">
        <v>31000</v>
      </c>
      <c r="F50" s="88">
        <v>0</v>
      </c>
      <c r="G50" s="97" t="s">
        <v>12</v>
      </c>
      <c r="H50" s="63"/>
    </row>
    <row r="51" spans="1:8" hidden="1" outlineLevel="1" x14ac:dyDescent="0.2">
      <c r="A51" s="132"/>
      <c r="B51" s="110" t="s">
        <v>90</v>
      </c>
      <c r="C51" s="106"/>
      <c r="D51" s="107"/>
      <c r="E51" s="112"/>
      <c r="F51" s="108"/>
      <c r="G51" s="109"/>
      <c r="H51" s="95"/>
    </row>
    <row r="52" spans="1:8" hidden="1" outlineLevel="1" x14ac:dyDescent="0.2">
      <c r="A52" s="132"/>
      <c r="B52" s="101" t="s">
        <v>89</v>
      </c>
      <c r="C52" s="102"/>
      <c r="D52" s="103"/>
      <c r="E52" s="113"/>
      <c r="F52" s="104"/>
      <c r="G52" s="105"/>
      <c r="H52" s="64"/>
    </row>
    <row r="53" spans="1:8" hidden="1" outlineLevel="1" x14ac:dyDescent="0.2">
      <c r="A53" s="130"/>
      <c r="B53" s="99" t="s">
        <v>88</v>
      </c>
      <c r="C53" s="84"/>
      <c r="D53" s="85"/>
      <c r="E53" s="111"/>
      <c r="F53" s="86"/>
      <c r="G53" s="38"/>
      <c r="H53" s="43"/>
    </row>
    <row r="54" spans="1:8" ht="52.5" customHeight="1" outlineLevel="1" x14ac:dyDescent="0.2">
      <c r="A54" s="129" t="s">
        <v>21</v>
      </c>
      <c r="B54" s="68" t="s">
        <v>115</v>
      </c>
      <c r="C54" s="69" t="s">
        <v>10</v>
      </c>
      <c r="D54" s="94" t="s">
        <v>71</v>
      </c>
      <c r="E54" s="81">
        <v>15000</v>
      </c>
      <c r="F54" s="96">
        <v>0</v>
      </c>
      <c r="G54" s="89" t="s">
        <v>12</v>
      </c>
      <c r="H54" s="63" t="s">
        <v>123</v>
      </c>
    </row>
    <row r="55" spans="1:8" hidden="1" outlineLevel="1" x14ac:dyDescent="0.2">
      <c r="A55" s="131"/>
      <c r="B55" s="101" t="s">
        <v>91</v>
      </c>
      <c r="C55" s="115"/>
      <c r="D55" s="116"/>
      <c r="E55" s="113"/>
      <c r="F55" s="117"/>
      <c r="G55" s="118"/>
      <c r="H55" s="65"/>
    </row>
    <row r="56" spans="1:8" hidden="1" outlineLevel="1" x14ac:dyDescent="0.2">
      <c r="A56" s="130"/>
      <c r="B56" s="100" t="s">
        <v>92</v>
      </c>
      <c r="C56" s="56"/>
      <c r="D56" s="85"/>
      <c r="E56" s="111"/>
      <c r="F56" s="91"/>
      <c r="G56" s="87"/>
      <c r="H56" s="43"/>
    </row>
    <row r="57" spans="1:8" ht="36" customHeight="1" outlineLevel="1" x14ac:dyDescent="0.2">
      <c r="A57" s="129" t="s">
        <v>116</v>
      </c>
      <c r="B57" s="68" t="s">
        <v>19</v>
      </c>
      <c r="C57" s="69" t="s">
        <v>10</v>
      </c>
      <c r="D57" s="94" t="s">
        <v>71</v>
      </c>
      <c r="E57" s="92">
        <v>3000</v>
      </c>
      <c r="F57" s="93">
        <v>0</v>
      </c>
      <c r="G57" s="89" t="s">
        <v>12</v>
      </c>
      <c r="H57" s="63" t="s">
        <v>120</v>
      </c>
    </row>
    <row r="58" spans="1:8" outlineLevel="1" x14ac:dyDescent="0.2">
      <c r="A58" s="130"/>
      <c r="B58" s="100" t="s">
        <v>93</v>
      </c>
      <c r="C58" s="56"/>
      <c r="D58" s="90"/>
      <c r="E58" s="114">
        <v>-3000</v>
      </c>
      <c r="F58" s="91"/>
      <c r="G58" s="57"/>
      <c r="H58" s="65"/>
    </row>
    <row r="59" spans="1:8" ht="28.5" customHeight="1" outlineLevel="1" x14ac:dyDescent="0.2">
      <c r="A59" s="127" t="s">
        <v>5</v>
      </c>
      <c r="B59" s="68" t="s">
        <v>70</v>
      </c>
      <c r="C59" s="69" t="s">
        <v>5</v>
      </c>
      <c r="D59" s="70" t="s">
        <v>5</v>
      </c>
      <c r="E59" s="71">
        <f>F66-E62</f>
        <v>6944000</v>
      </c>
      <c r="F59" s="72" t="s">
        <v>5</v>
      </c>
      <c r="G59" s="73" t="s">
        <v>5</v>
      </c>
      <c r="H59" s="74" t="s">
        <v>9</v>
      </c>
    </row>
    <row r="60" spans="1:8" ht="13.5" outlineLevel="1" thickBot="1" x14ac:dyDescent="0.25">
      <c r="A60" s="128"/>
      <c r="B60" s="158" t="s">
        <v>69</v>
      </c>
      <c r="C60" s="159"/>
      <c r="D60" s="160"/>
      <c r="E60" s="161">
        <f>-(E10+E14+E19+E23+E27+E30+E34+E38+E41+E43+E45+E47+E49+E51+E52+E53+E55+E56+E58)</f>
        <v>415000</v>
      </c>
      <c r="F60" s="162"/>
      <c r="G60" s="163"/>
      <c r="H60" s="164"/>
    </row>
    <row r="61" spans="1:8" ht="35.25" customHeight="1" thickTop="1" x14ac:dyDescent="0.2">
      <c r="A61" s="17" t="s">
        <v>5</v>
      </c>
      <c r="B61" s="18" t="s">
        <v>118</v>
      </c>
      <c r="C61" s="19" t="s">
        <v>5</v>
      </c>
      <c r="D61" s="20" t="s">
        <v>5</v>
      </c>
      <c r="E61" s="156">
        <f>SUM(E6:E58)</f>
        <v>874000</v>
      </c>
      <c r="F61" s="157" t="s">
        <v>5</v>
      </c>
      <c r="G61" s="34" t="s">
        <v>5</v>
      </c>
      <c r="H61" s="54"/>
    </row>
    <row r="62" spans="1:8" ht="35.25" customHeight="1" x14ac:dyDescent="0.2">
      <c r="A62" s="17" t="s">
        <v>5</v>
      </c>
      <c r="B62" s="18" t="s">
        <v>122</v>
      </c>
      <c r="C62" s="19" t="s">
        <v>5</v>
      </c>
      <c r="D62" s="20" t="s">
        <v>5</v>
      </c>
      <c r="E62" s="156">
        <f>E6+E11+E15+E20+E24+E28+E31+E35+E40+E42+E44+E46+E48+E50+E54+E57</f>
        <v>1289000</v>
      </c>
      <c r="F62" s="157" t="s">
        <v>5</v>
      </c>
      <c r="G62" s="34" t="s">
        <v>5</v>
      </c>
      <c r="H62" s="54"/>
    </row>
    <row r="63" spans="1:8" ht="35.25" customHeight="1" x14ac:dyDescent="0.2">
      <c r="A63" s="17" t="s">
        <v>5</v>
      </c>
      <c r="B63" s="18" t="s">
        <v>57</v>
      </c>
      <c r="C63" s="19" t="s">
        <v>5</v>
      </c>
      <c r="D63" s="20" t="s">
        <v>5</v>
      </c>
      <c r="E63" s="34" t="s">
        <v>5</v>
      </c>
      <c r="F63" s="59">
        <f>SUM(F6:F57)</f>
        <v>0</v>
      </c>
      <c r="G63" s="34" t="s">
        <v>5</v>
      </c>
      <c r="H63" s="54"/>
    </row>
    <row r="64" spans="1:8" ht="35.25" customHeight="1" x14ac:dyDescent="0.2">
      <c r="A64" s="21" t="s">
        <v>5</v>
      </c>
      <c r="B64" s="22" t="s">
        <v>6</v>
      </c>
      <c r="C64" s="23" t="s">
        <v>5</v>
      </c>
      <c r="D64" s="24" t="s">
        <v>5</v>
      </c>
      <c r="E64" s="35" t="s">
        <v>5</v>
      </c>
      <c r="F64" s="122" t="s">
        <v>53</v>
      </c>
      <c r="G64" s="35" t="s">
        <v>5</v>
      </c>
      <c r="H64" s="123"/>
    </row>
    <row r="65" spans="1:8" ht="36" customHeight="1" x14ac:dyDescent="0.2">
      <c r="A65" s="21" t="s">
        <v>5</v>
      </c>
      <c r="B65" s="22" t="s">
        <v>7</v>
      </c>
      <c r="C65" s="23" t="s">
        <v>5</v>
      </c>
      <c r="D65" s="24" t="s">
        <v>5</v>
      </c>
      <c r="E65" s="35" t="s">
        <v>5</v>
      </c>
      <c r="F65" s="55" t="s">
        <v>53</v>
      </c>
      <c r="G65" s="34" t="s">
        <v>5</v>
      </c>
      <c r="H65" s="25"/>
    </row>
    <row r="66" spans="1:8" ht="33" customHeight="1" thickBot="1" x14ac:dyDescent="0.25">
      <c r="A66" s="26" t="s">
        <v>5</v>
      </c>
      <c r="B66" s="27" t="s">
        <v>8</v>
      </c>
      <c r="C66" s="28" t="s">
        <v>5</v>
      </c>
      <c r="D66" s="29" t="s">
        <v>5</v>
      </c>
      <c r="E66" s="48">
        <f>SUM(E59:E61)</f>
        <v>8233000</v>
      </c>
      <c r="F66" s="48">
        <f>E4</f>
        <v>8233000</v>
      </c>
      <c r="G66" s="58" t="s">
        <v>5</v>
      </c>
      <c r="H66" s="30"/>
    </row>
    <row r="67" spans="1:8" ht="60.75" customHeight="1" outlineLevel="1" x14ac:dyDescent="0.2">
      <c r="B67" s="31" t="s">
        <v>11</v>
      </c>
      <c r="C67" s="1"/>
      <c r="D67" s="2"/>
      <c r="E67" s="2"/>
      <c r="F67" s="2"/>
      <c r="G67" s="2"/>
    </row>
    <row r="68" spans="1:8" ht="68.25" customHeight="1" outlineLevel="1" x14ac:dyDescent="0.2">
      <c r="B68" s="32" t="s">
        <v>4</v>
      </c>
      <c r="C68" s="1"/>
      <c r="D68" s="2"/>
      <c r="E68" s="2"/>
      <c r="F68" s="2"/>
      <c r="G68" s="2"/>
    </row>
    <row r="69" spans="1:8" ht="10.5" customHeight="1" outlineLevel="1" x14ac:dyDescent="0.2">
      <c r="B69" s="32"/>
      <c r="C69" s="1"/>
      <c r="D69" s="2"/>
      <c r="E69" s="2"/>
      <c r="F69" s="2"/>
      <c r="G69" s="2"/>
    </row>
    <row r="89" spans="1:7" s="51" customFormat="1" ht="15.75" x14ac:dyDescent="0.25">
      <c r="A89" s="152"/>
      <c r="B89" s="153"/>
      <c r="D89" s="50"/>
      <c r="E89" s="50"/>
      <c r="F89" s="50"/>
      <c r="G89" s="50"/>
    </row>
  </sheetData>
  <mergeCells count="69">
    <mergeCell ref="F6:F9"/>
    <mergeCell ref="G6:G9"/>
    <mergeCell ref="A89:B89"/>
    <mergeCell ref="E2:F2"/>
    <mergeCell ref="E3:F3"/>
    <mergeCell ref="E4:F4"/>
    <mergeCell ref="A11:A14"/>
    <mergeCell ref="B11:B13"/>
    <mergeCell ref="C11:C13"/>
    <mergeCell ref="D11:D13"/>
    <mergeCell ref="E11:E13"/>
    <mergeCell ref="A6:A10"/>
    <mergeCell ref="B6:B9"/>
    <mergeCell ref="C6:C9"/>
    <mergeCell ref="D6:D9"/>
    <mergeCell ref="E6:E9"/>
    <mergeCell ref="F11:F13"/>
    <mergeCell ref="G11:G13"/>
    <mergeCell ref="A15:A19"/>
    <mergeCell ref="B15:B18"/>
    <mergeCell ref="C15:C18"/>
    <mergeCell ref="D15:D18"/>
    <mergeCell ref="E15:E18"/>
    <mergeCell ref="F15:F18"/>
    <mergeCell ref="G15:G18"/>
    <mergeCell ref="F20:F22"/>
    <mergeCell ref="G20:G22"/>
    <mergeCell ref="A24:A27"/>
    <mergeCell ref="B24:B26"/>
    <mergeCell ref="C24:C26"/>
    <mergeCell ref="D24:D26"/>
    <mergeCell ref="E24:E26"/>
    <mergeCell ref="F24:F26"/>
    <mergeCell ref="G24:G26"/>
    <mergeCell ref="A20:A23"/>
    <mergeCell ref="B20:B22"/>
    <mergeCell ref="C20:C22"/>
    <mergeCell ref="D20:D22"/>
    <mergeCell ref="E20:E22"/>
    <mergeCell ref="F28:F29"/>
    <mergeCell ref="G28:G29"/>
    <mergeCell ref="A31:A34"/>
    <mergeCell ref="B31:B33"/>
    <mergeCell ref="C31:C33"/>
    <mergeCell ref="D31:D33"/>
    <mergeCell ref="E31:E33"/>
    <mergeCell ref="F31:F33"/>
    <mergeCell ref="G31:G33"/>
    <mergeCell ref="A28:A30"/>
    <mergeCell ref="B28:B29"/>
    <mergeCell ref="C28:C29"/>
    <mergeCell ref="D28:D29"/>
    <mergeCell ref="E28:E29"/>
    <mergeCell ref="F35:F37"/>
    <mergeCell ref="G35:G37"/>
    <mergeCell ref="A59:A60"/>
    <mergeCell ref="A57:A58"/>
    <mergeCell ref="A54:A56"/>
    <mergeCell ref="A50:A53"/>
    <mergeCell ref="A48:A49"/>
    <mergeCell ref="A46:A47"/>
    <mergeCell ref="A44:A45"/>
    <mergeCell ref="A42:A43"/>
    <mergeCell ref="A40:A41"/>
    <mergeCell ref="A35:A38"/>
    <mergeCell ref="B35:B37"/>
    <mergeCell ref="C35:C37"/>
    <mergeCell ref="D35:D37"/>
    <mergeCell ref="E35:E37"/>
  </mergeCells>
  <phoneticPr fontId="0" type="noConversion"/>
  <pageMargins left="0.38" right="0.23622047244094491" top="0.39370078740157483" bottom="0.19685039370078741" header="0.19685039370078741" footer="0.19685039370078741"/>
  <pageSetup paperSize="9" scale="7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priority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Dvořáková Michaela</cp:lastModifiedBy>
  <cp:lastPrinted>2020-02-17T11:36:09Z</cp:lastPrinted>
  <dcterms:created xsi:type="dcterms:W3CDTF">1997-01-24T11:07:25Z</dcterms:created>
  <dcterms:modified xsi:type="dcterms:W3CDTF">2020-03-16T15:28:15Z</dcterms:modified>
</cp:coreProperties>
</file>