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E56" i="1" s="1"/>
  <c r="E58" i="1"/>
  <c r="F60" i="1" l="1"/>
  <c r="F61" i="1" s="1"/>
  <c r="F62" i="1" s="1"/>
  <c r="E57" i="1"/>
  <c r="E4" i="1" l="1"/>
  <c r="F63" i="1" s="1"/>
  <c r="E63" i="1" l="1"/>
</calcChain>
</file>

<file path=xl/sharedStrings.xml><?xml version="1.0" encoding="utf-8"?>
<sst xmlns="http://schemas.openxmlformats.org/spreadsheetml/2006/main" count="192" uniqueCount="123">
  <si>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</si>
  <si>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</si>
  <si>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</si>
  <si>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</si>
  <si>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</si>
  <si>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</si>
  <si>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</si>
  <si>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</si>
  <si>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doporučena fin. rezerva cca 10 % z přidělené částky na řešení nepředpokládaných nákladů</t>
  </si>
  <si>
    <t>OKP</t>
  </si>
  <si>
    <t>realizace</t>
  </si>
  <si>
    <t>1.</t>
  </si>
  <si>
    <t>2.</t>
  </si>
  <si>
    <t>OMZ</t>
  </si>
  <si>
    <t>6.</t>
  </si>
  <si>
    <t>7.</t>
  </si>
  <si>
    <r>
      <t xml:space="preserve">15 000   </t>
    </r>
    <r>
      <rPr>
        <sz val="10"/>
        <rFont val="Arial"/>
        <family val="2"/>
        <charset val="238"/>
      </rPr>
      <t xml:space="preserve">                       PD                                      </t>
    </r>
    <r>
      <rPr>
        <b/>
        <sz val="10"/>
        <rFont val="Arial"/>
        <family val="2"/>
        <charset val="238"/>
      </rPr>
      <t xml:space="preserve"> 50 000  </t>
    </r>
    <r>
      <rPr>
        <sz val="10"/>
        <rFont val="Arial"/>
        <family val="2"/>
        <charset val="238"/>
      </rPr>
      <t xml:space="preserve">                               realizace </t>
    </r>
  </si>
  <si>
    <r>
      <t xml:space="preserve">Provozní výdaje KaMČ a KMČ                                               </t>
    </r>
    <r>
      <rPr>
        <sz val="10"/>
        <color indexed="12"/>
        <rFont val="Arial"/>
        <family val="2"/>
        <charset val="238"/>
      </rPr>
      <t xml:space="preserve">        </t>
    </r>
    <r>
      <rPr>
        <b/>
        <sz val="10"/>
        <rFont val="Arial"/>
        <family val="2"/>
        <charset val="238"/>
      </rPr>
      <t xml:space="preserve">    </t>
    </r>
    <r>
      <rPr>
        <b/>
        <sz val="10"/>
        <color indexed="12"/>
        <rFont val="Arial"/>
        <family val="2"/>
        <charset val="238"/>
      </rPr>
      <t xml:space="preserve"> </t>
    </r>
    <r>
      <rPr>
        <sz val="10"/>
        <color indexed="12"/>
        <rFont val="Arial"/>
        <family val="2"/>
        <charset val="238"/>
      </rPr>
      <t xml:space="preserve">  </t>
    </r>
  </si>
  <si>
    <r>
      <t xml:space="preserve">Podpora společenských aktivit v MČ </t>
    </r>
    <r>
      <rPr>
        <sz val="10"/>
        <rFont val="Arial"/>
        <family val="2"/>
        <charset val="238"/>
      </rPr>
      <t xml:space="preserve">a jejich tech. zabezpečení                      </t>
    </r>
    <r>
      <rPr>
        <sz val="10"/>
        <color indexed="12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              </t>
    </r>
    <r>
      <rPr>
        <sz val="10"/>
        <color indexed="12"/>
        <rFont val="Arial"/>
        <family val="2"/>
        <charset val="238"/>
      </rPr>
      <t xml:space="preserve">     </t>
    </r>
    <r>
      <rPr>
        <sz val="10"/>
        <rFont val="Arial"/>
        <family val="2"/>
        <charset val="238"/>
      </rPr>
      <t xml:space="preserve">                                                            </t>
    </r>
  </si>
  <si>
    <t>3/            2018</t>
  </si>
  <si>
    <t>4/                 2018</t>
  </si>
  <si>
    <t>3.</t>
  </si>
  <si>
    <t>doplnit</t>
  </si>
  <si>
    <t>4.</t>
  </si>
  <si>
    <t>5.</t>
  </si>
  <si>
    <t>PD</t>
  </si>
  <si>
    <r>
      <t>cca</t>
    </r>
    <r>
      <rPr>
        <b/>
        <sz val="10"/>
        <rFont val="Arial"/>
        <family val="2"/>
        <charset val="238"/>
      </rPr>
      <t xml:space="preserve"> 100 000  </t>
    </r>
    <r>
      <rPr>
        <sz val="10"/>
        <rFont val="Arial"/>
        <family val="2"/>
        <charset val="238"/>
      </rPr>
      <t xml:space="preserve">            PD, IČ</t>
    </r>
  </si>
  <si>
    <t>OD</t>
  </si>
  <si>
    <r>
      <t xml:space="preserve"> cca 300 000                             </t>
    </r>
    <r>
      <rPr>
        <sz val="10"/>
        <rFont val="Arial"/>
        <family val="2"/>
        <charset val="238"/>
      </rPr>
      <t>realizace</t>
    </r>
  </si>
  <si>
    <r>
      <t xml:space="preserve">cca 200 000                          </t>
    </r>
    <r>
      <rPr>
        <sz val="10"/>
        <rFont val="Arial"/>
        <family val="2"/>
        <charset val="238"/>
      </rPr>
      <t>realizace</t>
    </r>
  </si>
  <si>
    <r>
      <t xml:space="preserve">20 000 </t>
    </r>
    <r>
      <rPr>
        <sz val="10"/>
        <rFont val="Arial"/>
        <family val="2"/>
        <charset val="238"/>
      </rPr>
      <t xml:space="preserve">                      PD                     </t>
    </r>
    <r>
      <rPr>
        <b/>
        <sz val="10"/>
        <rFont val="Arial"/>
        <family val="2"/>
        <charset val="238"/>
      </rPr>
      <t xml:space="preserve"> 280 000        </t>
    </r>
    <r>
      <rPr>
        <sz val="10"/>
        <rFont val="Arial"/>
        <family val="2"/>
        <charset val="238"/>
      </rPr>
      <t xml:space="preserve">                          realizace</t>
    </r>
  </si>
  <si>
    <t>Priority MČ Kudlov 2020</t>
  </si>
  <si>
    <r>
      <t>Požadavek MČ 2016 - 2019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(nedokončené, neproúčtované akce - popis požadavku)</t>
    </r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</si>
  <si>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</si>
  <si>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1/ 2019</t>
  </si>
  <si>
    <t>Vybudování chodníku od ul. K Dálnici k zastávce MHD Kudlov, střed</t>
  </si>
  <si>
    <t>Vybudování chodníku od ul. Klosova k zastávce MHD Kudlov, Výhledy</t>
  </si>
  <si>
    <t>ORIA</t>
  </si>
  <si>
    <t>2/ 2019</t>
  </si>
  <si>
    <t>3/ 2019</t>
  </si>
  <si>
    <t>4/ 2019</t>
  </si>
  <si>
    <t>Přidělené finanční prostředky pro r. 2020:</t>
  </si>
  <si>
    <t>Nevyčerpané finanční prostředky z r. 2019:</t>
  </si>
  <si>
    <t>Celkem:</t>
  </si>
  <si>
    <r>
      <t>r. 2018:</t>
    </r>
    <r>
      <rPr>
        <sz val="8"/>
        <rFont val="Arial"/>
        <family val="2"/>
        <charset val="238"/>
      </rPr>
      <t xml:space="preserve"> bez akce</t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</si>
  <si>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naceněn pouze hrubý odhad, bez akce </t>
    </r>
  </si>
  <si>
    <r>
      <t xml:space="preserve">KMČ 2018: zřízení přípojky pro el. energii - pro pořádání spol. akcí v terénu,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</si>
  <si>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k doplnění - bude ještě prověřováno místo napojení</t>
    </r>
  </si>
  <si>
    <r>
      <t xml:space="preserve">Zadání KMČ: umístění mobilního WC, řešit přívod elektřiny (ORIA-TSZ)     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</si>
  <si>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inf. OMZ: realizace doplnění zeleně a oplocení cca 200 tis. Kč, čerp. 23 837 Kč</t>
    </r>
  </si>
  <si>
    <t>1000 2212 6121 4005 0002054000000</t>
  </si>
  <si>
    <r>
      <t xml:space="preserve">Investice MČ </t>
    </r>
    <r>
      <rPr>
        <sz val="10"/>
        <rFont val="Arial"/>
        <family val="2"/>
        <charset val="238"/>
      </rPr>
      <t>("rezerva")</t>
    </r>
  </si>
  <si>
    <t xml:space="preserve">převod zůst.                 z 2019 </t>
  </si>
  <si>
    <t>1800 3745 5169 4005 0006175050000</t>
  </si>
  <si>
    <t>Údržba zelených ploch, parků - Kudlov</t>
  </si>
  <si>
    <t>1800 3745 6121 4005 0001705050000</t>
  </si>
  <si>
    <r>
      <t>Doplnění zeleně u multifunkčního hřiště</t>
    </r>
    <r>
      <rPr>
        <sz val="10"/>
        <rFont val="Arial"/>
        <family val="2"/>
        <charset val="238"/>
      </rPr>
      <t xml:space="preserve"> (realizace ORIA, dokončeno v r. 2018, ve správě OPKaS)</t>
    </r>
  </si>
  <si>
    <r>
      <t>Doplnění prvků u multifunkčního hřiště</t>
    </r>
    <r>
      <rPr>
        <sz val="10"/>
        <rFont val="Arial"/>
        <family val="2"/>
        <charset val="238"/>
      </rPr>
      <t xml:space="preserve"> (realizace ORIA, dokončeno v r. 2018, ve správě OPKaS)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</t>
    </r>
  </si>
  <si>
    <r>
      <t>Veřejné osvětlení:                                            - ul. Vrchy</t>
    </r>
    <r>
      <rPr>
        <sz val="10"/>
        <rFont val="Arial"/>
        <family val="2"/>
        <charset val="238"/>
      </rPr>
      <t xml:space="preserve"> (osvětlení komunikace od farmy Kudlov směr Lesní hřbitov)   </t>
    </r>
    <r>
      <rPr>
        <b/>
        <sz val="10"/>
        <rFont val="Arial"/>
        <family val="2"/>
        <charset val="238"/>
      </rPr>
      <t xml:space="preserve">                                                                     - od konce Kudlova po Pindulu </t>
    </r>
    <r>
      <rPr>
        <sz val="10"/>
        <rFont val="Arial"/>
        <family val="2"/>
        <charset val="238"/>
      </rPr>
      <t>(v místech zastávek a kumulace osob)</t>
    </r>
  </si>
  <si>
    <t>Vybudování propojovacího chodníku - lokalita Zelené residence, Kudlov</t>
  </si>
  <si>
    <t xml:space="preserve">Instalace elektrorozvaděče                                                                  </t>
  </si>
  <si>
    <t>4400 3639 6121 4005 0003376050000</t>
  </si>
  <si>
    <t>4400 3631 6121 4005 0002610050000</t>
  </si>
  <si>
    <r>
      <t>Nasvětlení míst pro přecházení - Kudlov střed a Kudlov Výhledy</t>
    </r>
    <r>
      <rPr>
        <sz val="10"/>
        <color indexed="9"/>
        <rFont val="Arial"/>
        <family val="2"/>
        <charset val="238"/>
      </rPr>
      <t>4400 3631 6121 4005 0002610050000</t>
    </r>
  </si>
  <si>
    <t>4400 2219 6121 4005 0003462050000</t>
  </si>
  <si>
    <t>nový ORG</t>
  </si>
  <si>
    <t>1042 3399 5169 4005 0006146050000</t>
  </si>
  <si>
    <t>1042 6171 5169 4005 0006069050105</t>
  </si>
  <si>
    <t>1042 3419 5164 4005 0006069050105</t>
  </si>
  <si>
    <t>1000 6171 5137 4005 0006069050105</t>
  </si>
  <si>
    <t>1042 2141 5154 4005 0006087051000</t>
  </si>
  <si>
    <t>1042 2141 5169 4005 0006087051000</t>
  </si>
  <si>
    <t>viz poznámka</t>
  </si>
  <si>
    <t>v řešení</t>
  </si>
  <si>
    <r>
      <t xml:space="preserve">r. 2020: </t>
    </r>
    <r>
      <rPr>
        <sz val="8"/>
        <rFont val="Arial"/>
        <family val="2"/>
        <charset val="238"/>
      </rPr>
      <t>E.ON je připraven jeden pozemek vyvlastnit a následně realizovat, část přípojky by byla umístěna pod chodníkem (priorita č. 1/2019), kanalizace není v současné době řešitelná, přípojku vody by bylo nutné vést před celý pozemek hřiště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</si>
  <si>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realizace, bez čerp.</t>
    </r>
  </si>
  <si>
    <r>
      <t xml:space="preserve">r. 2019: </t>
    </r>
    <r>
      <rPr>
        <sz val="8"/>
        <rFont val="Arial"/>
        <family val="2"/>
        <charset val="238"/>
      </rPr>
      <t>v řešení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</si>
  <si>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krytí 100 tis. Kč na PD, IČ, odhad realizace 500 tis.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</si>
  <si>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akce zastavena</t>
    </r>
  </si>
  <si>
    <t>studie, PD</t>
  </si>
  <si>
    <r>
      <t xml:space="preserve">r. 2020: </t>
    </r>
    <r>
      <rPr>
        <sz val="8"/>
        <rFont val="Arial"/>
        <family val="2"/>
        <charset val="238"/>
      </rPr>
      <t>u navržených míst by byla obtížná realizace z důvodu vedení sítí, projektant hledá realizovatelné řešení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</si>
  <si>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inf. OMZ: lavičky, 2-3 hrací prvky pro děti i dospělé, vývěska pro návštěvníky hřiště - hotovo, oplocení od souseda z horní strany, nacenění cca 300 tis. Kč, příp. realizace k dořešení</t>
    </r>
  </si>
  <si>
    <r>
      <t xml:space="preserve">Osvětlení vánočního stromu - provoz </t>
    </r>
    <r>
      <rPr>
        <sz val="10"/>
        <rFont val="Arial"/>
        <family val="2"/>
        <charset val="238"/>
      </rPr>
      <t>(náklady na instalaci, demontáž, údržbu, revize a sp. el. energie)</t>
    </r>
  </si>
  <si>
    <t>8.</t>
  </si>
  <si>
    <t>OP/NMZ</t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</si>
  <si>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proúčtování čerp. 4 583 Kč za rok 2019</t>
    </r>
  </si>
  <si>
    <t>Vybudování přípojek (voda, elektřina, kanalizace) pro stavbu zázemí na hřišti, ul. Zelená</t>
  </si>
  <si>
    <r>
      <t xml:space="preserve">r. 2020: </t>
    </r>
    <r>
      <rPr>
        <sz val="8"/>
        <rFont val="Arial"/>
        <family val="2"/>
        <charset val="238"/>
      </rPr>
      <t>pokračování rekultivace baťovské dálnice cca 50 000 Kč, údržba zeleně u křížku cca 6 000 Kč, údržba zeleně na točně cca 10 000 Kč, údržba zeleně ve svahu pod pétanque cca 5 000 Kč, následná péče o vysazený  javor cca 3 000 Kč, dokrýt do výše 74 000 Kč</t>
    </r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</si>
  <si>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</si>
  <si>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t>Výkup objektu Václavská č. p. 185 pro potřeby MČ</t>
  </si>
  <si>
    <t>9.</t>
  </si>
  <si>
    <t>4420 2212 5171 4005 0005541050007</t>
  </si>
  <si>
    <t>Oprava komunikace ul. Skalka I</t>
  </si>
  <si>
    <t>4400 2219 6121 4005 0003549050000</t>
  </si>
  <si>
    <t>4400 2219 6121 4005 0003550050000</t>
  </si>
  <si>
    <t>10</t>
  </si>
  <si>
    <r>
      <t xml:space="preserve">Podpora společenských aktivit v MČ </t>
    </r>
    <r>
      <rPr>
        <sz val="10"/>
        <rFont val="Arial"/>
        <family val="2"/>
        <charset val="238"/>
      </rPr>
      <t>- neiv. dotace pro Sportovní klub Sokol - FK Kudlov na pořádání Dne dětí Sokola Kudlov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</si>
  <si>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KMČ:</t>
    </r>
    <r>
      <rPr>
        <sz val="8"/>
        <rFont val="Arial"/>
        <family val="2"/>
        <charset val="238"/>
      </rPr>
      <t xml:space="preserve"> z ul. Zelená do ul. Modrá a ul. Karmínová</t>
    </r>
  </si>
  <si>
    <r>
      <t xml:space="preserve">r. 2020: </t>
    </r>
    <r>
      <rPr>
        <sz val="8"/>
        <rFont val="Arial"/>
        <family val="2"/>
        <charset val="238"/>
      </rPr>
      <t>výkup objektu, který bude sloužit jako multif. dům - KaMČ, KS, spol. sál, příp. knihovna; zpracováno technické posouzení objektu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</si>
  <si>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>MČ</t>
    </r>
    <r>
      <rPr>
        <sz val="8"/>
        <rFont val="Arial"/>
        <family val="2"/>
      </rPr>
      <t xml:space="preserve"> - místní část</t>
    </r>
  </si>
  <si>
    <t>2300 3613 6313 4005 0003564050000</t>
  </si>
  <si>
    <t>1042 3399 5222 4005 0005499050000</t>
  </si>
  <si>
    <r>
      <t xml:space="preserve">r. 2020: </t>
    </r>
    <r>
      <rPr>
        <sz val="8"/>
        <rFont val="Arial"/>
        <family val="2"/>
        <charset val="238"/>
      </rPr>
      <t>realizace - viz. bod č. 3/2019</t>
    </r>
  </si>
  <si>
    <r>
      <t xml:space="preserve">r. 2020: </t>
    </r>
    <r>
      <rPr>
        <sz val="8"/>
        <rFont val="Arial"/>
        <family val="2"/>
        <charset val="238"/>
      </rPr>
      <t xml:space="preserve">zadání studie proveditelnosti, 11/2020: prozatím nezadáno </t>
    </r>
  </si>
  <si>
    <r>
      <t xml:space="preserve">r. 2020: </t>
    </r>
    <r>
      <rPr>
        <sz val="8"/>
        <rFont val="Arial"/>
        <family val="2"/>
        <charset val="238"/>
      </rPr>
      <t>zaměření pozemku, zadání studie proveditelnosti, 9/2020: jednání s projektantkou, 11/2020: zadáno vypracování PD</t>
    </r>
  </si>
  <si>
    <t>11.</t>
  </si>
  <si>
    <t>Úprava zpevněné plochy na p. č. 1502/3 k. ú. Kudlov</t>
  </si>
  <si>
    <r>
      <t xml:space="preserve">Kryto rozpočtem k 31.12.2020      </t>
    </r>
    <r>
      <rPr>
        <sz val="10"/>
        <rFont val="Arial"/>
        <family val="2"/>
        <charset val="238"/>
      </rPr>
      <t xml:space="preserve">   </t>
    </r>
    <r>
      <rPr>
        <b/>
        <sz val="10"/>
        <rFont val="Arial"/>
        <family val="2"/>
        <charset val="238"/>
      </rPr>
      <t xml:space="preserve">          (v Kč)</t>
    </r>
  </si>
  <si>
    <t>Čerpání             k 31.12.2020                         (v Kč)</t>
  </si>
  <si>
    <t>Stav 2020</t>
  </si>
  <si>
    <t>Kryto rozpočtem k 31.12.2020</t>
  </si>
  <si>
    <t>Čerpání k 31.12.2020</t>
  </si>
  <si>
    <r>
      <t>Převod do r. 2021:</t>
    </r>
    <r>
      <rPr>
        <sz val="10"/>
        <rFont val="Arial"/>
        <family val="2"/>
        <charset val="238"/>
      </rPr>
      <t xml:space="preserve"> 3 087 000 Kč</t>
    </r>
  </si>
  <si>
    <t>akce zastavena</t>
  </si>
  <si>
    <r>
      <t xml:space="preserve">r. 2020: </t>
    </r>
    <r>
      <rPr>
        <sz val="8"/>
        <rFont val="Arial"/>
        <family val="2"/>
        <charset val="238"/>
      </rPr>
      <t xml:space="preserve">čerpání za realizaci, 11/2020: </t>
    </r>
    <r>
      <rPr>
        <b/>
        <sz val="8"/>
        <rFont val="Arial"/>
        <family val="2"/>
        <charset val="238"/>
      </rPr>
      <t>zrealizováno</t>
    </r>
    <r>
      <rPr>
        <sz val="8"/>
        <rFont val="Arial"/>
        <family val="2"/>
        <charset val="238"/>
      </rPr>
      <t>, bez čerpání</t>
    </r>
  </si>
  <si>
    <t>Čerpání: stuhy na Májku 421 Kč</t>
  </si>
  <si>
    <t xml:space="preserve">Čerpání: občerstvení na jednání KMČ 2 139,69 Kč, dlouhodobý pronájem a servis mobilního WC 9 152 Kč, revize el. spotřebičů 819 Kč 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</si>
  <si>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oplocení od majitele pozemků z horní strany - získány souhlasy vlastníků dotčených pozemků, podána žádost o územní souhlas; zeleň, lavičky a hrací prvky - zpracovává se návrh umístění a výběr prvků, 10/2020: realizace oplocení a živého plotu listopad 2020 za celkem 199 283,30 Kč, 11/2020: oplocení a živý plot z habru dokončeno, </t>
    </r>
    <r>
      <rPr>
        <b/>
        <sz val="8"/>
        <rFont val="Arial"/>
        <family val="2"/>
        <charset val="238"/>
      </rPr>
      <t xml:space="preserve">zrealizováno, </t>
    </r>
    <r>
      <rPr>
        <sz val="8"/>
        <rFont val="Arial"/>
        <family val="2"/>
        <charset val="238"/>
      </rPr>
      <t>hrazeno z priority 4/2019</t>
    </r>
  </si>
  <si>
    <r>
      <t xml:space="preserve">r. 2020: </t>
    </r>
    <r>
      <rPr>
        <sz val="8"/>
        <rFont val="Arial"/>
        <family val="2"/>
        <charset val="238"/>
      </rPr>
      <t>nová priorita</t>
    </r>
  </si>
  <si>
    <t>2219 6121 4005 0003596050000</t>
  </si>
  <si>
    <r>
      <t xml:space="preserve">30000             </t>
    </r>
    <r>
      <rPr>
        <sz val="10"/>
        <rFont val="Arial"/>
        <family val="2"/>
        <charset val="238"/>
      </rPr>
      <t>PD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</si>
  <si>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zadání studie proveditelnosti, příp. PD, 9/2020: zadáno dopracování PD, po schválení RMZ bude uzavřena smlouva, 11/2020: pracuje se na PD, čerpáno 55 902 Kč</t>
    </r>
  </si>
  <si>
    <t>r. 2020: zrealizováno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</si>
</sst>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6" fillId="3" borderId="2" xfId="0" applyFont="1" applyFill="1" applyBorder="1" applyAlignment="1"/>
    <xf numFmtId="0" fontId="5" fillId="3" borderId="3" xfId="0" applyFont="1" applyFill="1" applyBorder="1" applyAlignment="1">
      <alignment wrapText="1"/>
    </xf>
    <xf numFmtId="0" fontId="4" fillId="3" borderId="3" xfId="0" applyFont="1" applyFill="1" applyBorder="1" applyAlignment="1"/>
    <xf numFmtId="0" fontId="7" fillId="3" borderId="4" xfId="0" applyFont="1" applyFill="1" applyBorder="1" applyAlignment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0" fontId="2" fillId="3" borderId="5" xfId="0" applyFont="1" applyFill="1" applyBorder="1" applyAlignment="1"/>
    <xf numFmtId="0" fontId="5" fillId="3" borderId="6" xfId="0" applyFont="1" applyFill="1" applyBorder="1" applyAlignment="1">
      <alignment wrapText="1"/>
    </xf>
    <xf numFmtId="0" fontId="4" fillId="3" borderId="6" xfId="0" applyFont="1" applyFill="1" applyBorder="1" applyAlignment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3" borderId="21" xfId="0" applyFont="1" applyFill="1" applyBorder="1"/>
    <xf numFmtId="0" fontId="15" fillId="3" borderId="22" xfId="0" applyFont="1" applyFill="1" applyBorder="1"/>
    <xf numFmtId="0" fontId="15" fillId="3" borderId="23" xfId="0" applyFont="1" applyFill="1" applyBorder="1"/>
    <xf numFmtId="3" fontId="9" fillId="0" borderId="24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10" fillId="0" borderId="24" xfId="0" applyNumberFormat="1" applyFont="1" applyFill="1" applyBorder="1" applyAlignment="1">
      <alignment horizontal="left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3" fontId="1" fillId="3" borderId="26" xfId="0" applyNumberFormat="1" applyFont="1" applyFill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3" fillId="0" borderId="10" xfId="0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3" fontId="10" fillId="0" borderId="32" xfId="0" applyNumberFormat="1" applyFont="1" applyFill="1" applyBorder="1" applyAlignment="1">
      <alignment horizontal="left" vertical="center" wrapText="1"/>
    </xf>
    <xf numFmtId="3" fontId="10" fillId="0" borderId="35" xfId="0" applyNumberFormat="1" applyFont="1" applyFill="1" applyBorder="1" applyAlignment="1">
      <alignment horizontal="left" vertical="center" wrapText="1"/>
    </xf>
    <xf numFmtId="3" fontId="10" fillId="0" borderId="37" xfId="0" applyNumberFormat="1" applyFont="1" applyFill="1" applyBorder="1" applyAlignment="1">
      <alignment horizontal="left" vertical="center" wrapText="1"/>
    </xf>
    <xf numFmtId="3" fontId="9" fillId="0" borderId="37" xfId="0" applyNumberFormat="1" applyFont="1" applyFill="1" applyBorder="1" applyAlignment="1">
      <alignment horizontal="left" vertical="center" wrapText="1"/>
    </xf>
    <xf numFmtId="3" fontId="9" fillId="0" borderId="35" xfId="0" applyNumberFormat="1" applyFont="1" applyFill="1" applyBorder="1" applyAlignment="1">
      <alignment horizontal="left" vertical="center" wrapText="1"/>
    </xf>
    <xf numFmtId="3" fontId="9" fillId="0" borderId="30" xfId="0" applyNumberFormat="1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4" fontId="1" fillId="2" borderId="38" xfId="0" applyNumberFormat="1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4" fontId="1" fillId="4" borderId="27" xfId="0" applyNumberFormat="1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3" fontId="9" fillId="0" borderId="41" xfId="0" applyNumberFormat="1" applyFont="1" applyFill="1" applyBorder="1" applyAlignment="1">
      <alignment horizontal="left" vertical="center" wrapText="1"/>
    </xf>
    <xf numFmtId="4" fontId="1" fillId="4" borderId="38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29" xfId="0" applyNumberFormat="1" applyFont="1" applyFill="1" applyBorder="1" applyAlignment="1">
      <alignment horizontal="left" vertical="center" wrapText="1"/>
    </xf>
    <xf numFmtId="49" fontId="0" fillId="2" borderId="34" xfId="0" applyNumberFormat="1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4" fontId="1" fillId="2" borderId="42" xfId="0" applyNumberFormat="1" applyFont="1" applyFill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 wrapText="1"/>
    </xf>
    <xf numFmtId="49" fontId="0" fillId="2" borderId="42" xfId="0" applyNumberFormat="1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1" fillId="0" borderId="42" xfId="0" applyNumberFormat="1" applyFont="1" applyFill="1" applyBorder="1" applyAlignment="1">
      <alignment horizontal="center" vertical="center" wrapText="1"/>
    </xf>
    <xf numFmtId="165" fontId="21" fillId="0" borderId="34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4" fontId="1" fillId="4" borderId="43" xfId="0" applyNumberFormat="1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3" fontId="0" fillId="0" borderId="38" xfId="0" applyNumberFormat="1" applyFont="1" applyFill="1" applyBorder="1" applyAlignment="1">
      <alignment horizontal="center" vertical="center" wrapText="1"/>
    </xf>
    <xf numFmtId="3" fontId="0" fillId="0" borderId="33" xfId="0" applyNumberFormat="1" applyFont="1" applyFill="1" applyBorder="1" applyAlignment="1">
      <alignment horizontal="center" vertical="center" wrapText="1"/>
    </xf>
    <xf numFmtId="3" fontId="10" fillId="0" borderId="30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165" fontId="21" fillId="2" borderId="27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3" fontId="1" fillId="3" borderId="19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3" fontId="0" fillId="0" borderId="38" xfId="0" applyNumberFormat="1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4" fontId="0" fillId="3" borderId="19" xfId="0" applyNumberFormat="1" applyFont="1" applyFill="1" applyBorder="1" applyAlignment="1">
      <alignment horizontal="center" vertical="center" wrapText="1"/>
    </xf>
    <xf numFmtId="3" fontId="1" fillId="2" borderId="38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4" fontId="0" fillId="3" borderId="4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3" fontId="0" fillId="0" borderId="38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4" fontId="1" fillId="0" borderId="38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164" fontId="7" fillId="3" borderId="0" xfId="0" applyNumberFormat="1" applyFont="1" applyFill="1" applyBorder="1" applyAlignment="1"/>
    <xf numFmtId="0" fontId="0" fillId="0" borderId="0" xfId="0" applyAlignment="1"/>
    <xf numFmtId="0" fontId="12" fillId="0" borderId="3" xfId="0" applyFont="1" applyBorder="1" applyAlignment="1">
      <alignment wrapText="1"/>
    </xf>
    <xf numFmtId="0" fontId="0" fillId="0" borderId="3" xfId="0" applyBorder="1" applyAlignment="1"/>
    <xf numFmtId="4" fontId="1" fillId="0" borderId="25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51" zoomScaleNormal="100" workbookViewId="0">
      <selection activeCell="E56" sqref="E56"/>
    </sheetView>
  </sheetViews>
  <sheetFormatPr defaultRowHeight="12.75" outlineLevelRow="1" x14ac:dyDescent="0.2"/>
  <cols>
    <col min="1" max="1" width="6.28515625" style="1" customWidth="1"/>
    <col min="2" max="2" width="33.42578125" style="1" customWidth="1"/>
    <col min="3" max="3" width="8.42578125" customWidth="1"/>
    <col min="4" max="4" width="15" style="1" customWidth="1"/>
    <col min="5" max="5" width="10.7109375" style="1" customWidth="1"/>
    <col min="6" max="6" width="11.42578125" style="1" customWidth="1"/>
    <col min="7" max="7" width="12.7109375" style="1" customWidth="1"/>
    <col min="8" max="8" width="34.140625" customWidth="1"/>
  </cols>
  <sheetData>
    <row r="1" spans="1:8" s="3" customFormat="1" ht="26.25" customHeight="1" x14ac:dyDescent="0.35">
      <c r="A1" s="4" t="s">
        <v>31</v>
      </c>
      <c r="B1" s="5"/>
      <c r="C1" s="6"/>
      <c r="D1" s="6"/>
      <c r="E1" s="6"/>
      <c r="F1" s="6"/>
      <c r="G1" s="6"/>
      <c r="H1" s="34"/>
    </row>
    <row r="2" spans="1:8" s="3" customFormat="1" ht="20.25" customHeight="1" x14ac:dyDescent="0.25">
      <c r="A2" s="7" t="s">
        <v>41</v>
      </c>
      <c r="B2" s="8"/>
      <c r="C2" s="9"/>
      <c r="D2" s="9"/>
      <c r="E2" s="165">
        <v>2035000</v>
      </c>
      <c r="F2" s="166"/>
      <c r="G2" s="9"/>
      <c r="H2" s="35"/>
    </row>
    <row r="3" spans="1:8" s="3" customFormat="1" ht="20.25" customHeight="1" x14ac:dyDescent="0.25">
      <c r="A3" s="7" t="s">
        <v>42</v>
      </c>
      <c r="B3" s="8"/>
      <c r="C3" s="9"/>
      <c r="D3" s="9"/>
      <c r="E3" s="165">
        <v>6198000</v>
      </c>
      <c r="F3" s="166"/>
      <c r="G3" s="9"/>
      <c r="H3" s="35"/>
    </row>
    <row r="4" spans="1:8" s="3" customFormat="1" ht="20.25" customHeight="1" x14ac:dyDescent="0.3">
      <c r="A4" s="10" t="s">
        <v>43</v>
      </c>
      <c r="B4" s="11"/>
      <c r="C4" s="12"/>
      <c r="D4" s="12"/>
      <c r="E4" s="165">
        <f>SUM(E2:F3)</f>
        <v>8233000</v>
      </c>
      <c r="F4" s="166"/>
      <c r="G4" s="12"/>
      <c r="H4" s="36"/>
    </row>
    <row r="5" spans="1:8" s="3" customFormat="1" ht="74.45" customHeight="1" thickBot="1" x14ac:dyDescent="0.25">
      <c r="A5" s="13" t="s">
        <v>1</v>
      </c>
      <c r="B5" s="16" t="s">
        <v>32</v>
      </c>
      <c r="C5" s="14" t="s">
        <v>0</v>
      </c>
      <c r="D5" s="15" t="s">
        <v>3</v>
      </c>
      <c r="E5" s="15" t="s">
        <v>107</v>
      </c>
      <c r="F5" s="15" t="s">
        <v>108</v>
      </c>
      <c r="G5" s="28" t="s">
        <v>109</v>
      </c>
      <c r="H5" s="30" t="s">
        <v>2</v>
      </c>
    </row>
    <row r="6" spans="1:8" ht="23.25" thickTop="1" x14ac:dyDescent="0.2">
      <c r="A6" s="143" t="s">
        <v>34</v>
      </c>
      <c r="B6" s="153" t="s">
        <v>59</v>
      </c>
      <c r="C6" s="159" t="s">
        <v>27</v>
      </c>
      <c r="D6" s="162" t="s">
        <v>26</v>
      </c>
      <c r="E6" s="156">
        <v>246000</v>
      </c>
      <c r="F6" s="157">
        <v>55902</v>
      </c>
      <c r="G6" s="151" t="s">
        <v>79</v>
      </c>
      <c r="H6" s="54" t="s">
        <v>97</v>
      </c>
    </row>
    <row r="7" spans="1:8" ht="21" customHeight="1" x14ac:dyDescent="0.2">
      <c r="A7" s="146"/>
      <c r="B7" s="154"/>
      <c r="C7" s="160"/>
      <c r="D7" s="152"/>
      <c r="E7" s="152"/>
      <c r="F7" s="152"/>
      <c r="G7" s="161"/>
      <c r="H7" s="55" t="s">
        <v>77</v>
      </c>
    </row>
    <row r="8" spans="1:8" ht="45" x14ac:dyDescent="0.2">
      <c r="A8" s="146"/>
      <c r="B8" s="154"/>
      <c r="C8" s="160"/>
      <c r="D8" s="152"/>
      <c r="E8" s="152"/>
      <c r="F8" s="152"/>
      <c r="G8" s="161"/>
      <c r="H8" s="55" t="s">
        <v>121</v>
      </c>
    </row>
    <row r="9" spans="1:8" ht="12.75" hidden="1" customHeight="1" x14ac:dyDescent="0.2">
      <c r="A9" s="144"/>
      <c r="B9" s="86" t="s">
        <v>64</v>
      </c>
      <c r="C9" s="31"/>
      <c r="D9" s="46"/>
      <c r="E9" s="99"/>
      <c r="F9" s="41"/>
      <c r="G9" s="43"/>
      <c r="H9" s="37"/>
    </row>
    <row r="10" spans="1:8" x14ac:dyDescent="0.2">
      <c r="A10" s="143" t="s">
        <v>19</v>
      </c>
      <c r="B10" s="153" t="s">
        <v>63</v>
      </c>
      <c r="C10" s="159" t="s">
        <v>27</v>
      </c>
      <c r="D10" s="155" t="s">
        <v>30</v>
      </c>
      <c r="E10" s="156">
        <v>300000</v>
      </c>
      <c r="F10" s="157">
        <v>0</v>
      </c>
      <c r="G10" s="151" t="s">
        <v>72</v>
      </c>
      <c r="H10" s="53" t="s">
        <v>44</v>
      </c>
    </row>
    <row r="11" spans="1:8" x14ac:dyDescent="0.2">
      <c r="A11" s="146"/>
      <c r="B11" s="154"/>
      <c r="C11" s="160"/>
      <c r="D11" s="152"/>
      <c r="E11" s="152"/>
      <c r="F11" s="152"/>
      <c r="G11" s="152"/>
      <c r="H11" s="52" t="s">
        <v>76</v>
      </c>
    </row>
    <row r="12" spans="1:8" ht="33.75" x14ac:dyDescent="0.2">
      <c r="A12" s="146"/>
      <c r="B12" s="154"/>
      <c r="C12" s="160"/>
      <c r="D12" s="152"/>
      <c r="E12" s="152"/>
      <c r="F12" s="152"/>
      <c r="G12" s="152"/>
      <c r="H12" s="52" t="s">
        <v>80</v>
      </c>
    </row>
    <row r="13" spans="1:8" hidden="1" x14ac:dyDescent="0.2">
      <c r="A13" s="144"/>
      <c r="B13" s="86" t="s">
        <v>62</v>
      </c>
      <c r="C13" s="31"/>
      <c r="D13" s="38"/>
      <c r="E13" s="99"/>
      <c r="F13" s="41"/>
      <c r="G13" s="47"/>
      <c r="H13" s="39"/>
    </row>
    <row r="14" spans="1:8" ht="22.5" x14ac:dyDescent="0.2">
      <c r="A14" s="143" t="s">
        <v>20</v>
      </c>
      <c r="B14" s="153" t="s">
        <v>60</v>
      </c>
      <c r="C14" s="159" t="s">
        <v>27</v>
      </c>
      <c r="D14" s="155" t="s">
        <v>16</v>
      </c>
      <c r="E14" s="156">
        <v>65000</v>
      </c>
      <c r="F14" s="157">
        <v>0</v>
      </c>
      <c r="G14" s="151" t="s">
        <v>10</v>
      </c>
      <c r="H14" s="54" t="s">
        <v>46</v>
      </c>
    </row>
    <row r="15" spans="1:8" ht="13.5" customHeight="1" x14ac:dyDescent="0.2">
      <c r="A15" s="150"/>
      <c r="B15" s="154"/>
      <c r="C15" s="160"/>
      <c r="D15" s="152"/>
      <c r="E15" s="152"/>
      <c r="F15" s="152"/>
      <c r="G15" s="152"/>
      <c r="H15" s="55" t="s">
        <v>45</v>
      </c>
    </row>
    <row r="16" spans="1:8" x14ac:dyDescent="0.2">
      <c r="A16" s="150"/>
      <c r="B16" s="154"/>
      <c r="C16" s="160"/>
      <c r="D16" s="152"/>
      <c r="E16" s="152"/>
      <c r="F16" s="152"/>
      <c r="G16" s="152"/>
      <c r="H16" s="55" t="s">
        <v>75</v>
      </c>
    </row>
    <row r="17" spans="1:8" ht="22.5" x14ac:dyDescent="0.2">
      <c r="A17" s="146"/>
      <c r="B17" s="154"/>
      <c r="C17" s="160"/>
      <c r="D17" s="152"/>
      <c r="E17" s="152"/>
      <c r="F17" s="152"/>
      <c r="G17" s="152"/>
      <c r="H17" s="52" t="s">
        <v>114</v>
      </c>
    </row>
    <row r="18" spans="1:8" hidden="1" x14ac:dyDescent="0.2">
      <c r="A18" s="144"/>
      <c r="B18" s="86" t="s">
        <v>61</v>
      </c>
      <c r="C18" s="31"/>
      <c r="D18" s="38"/>
      <c r="E18" s="99"/>
      <c r="F18" s="41"/>
      <c r="G18" s="47"/>
      <c r="H18" s="37"/>
    </row>
    <row r="19" spans="1:8" ht="34.5" customHeight="1" x14ac:dyDescent="0.2">
      <c r="A19" s="143" t="s">
        <v>38</v>
      </c>
      <c r="B19" s="153" t="s">
        <v>58</v>
      </c>
      <c r="C19" s="159" t="s">
        <v>27</v>
      </c>
      <c r="D19" s="158" t="s">
        <v>22</v>
      </c>
      <c r="E19" s="156">
        <v>0</v>
      </c>
      <c r="F19" s="157">
        <v>0</v>
      </c>
      <c r="G19" s="151" t="s">
        <v>113</v>
      </c>
      <c r="H19" s="54" t="s">
        <v>47</v>
      </c>
    </row>
    <row r="20" spans="1:8" ht="30" customHeight="1" x14ac:dyDescent="0.2">
      <c r="A20" s="146"/>
      <c r="B20" s="154"/>
      <c r="C20" s="160"/>
      <c r="D20" s="152"/>
      <c r="E20" s="152"/>
      <c r="F20" s="152"/>
      <c r="G20" s="152"/>
      <c r="H20" s="55" t="s">
        <v>78</v>
      </c>
    </row>
    <row r="21" spans="1:8" hidden="1" x14ac:dyDescent="0.2">
      <c r="A21" s="144"/>
      <c r="B21" s="86" t="s">
        <v>65</v>
      </c>
      <c r="C21" s="31"/>
      <c r="D21" s="33"/>
      <c r="E21" s="99"/>
      <c r="F21" s="41"/>
      <c r="G21" s="43"/>
      <c r="H21" s="37"/>
    </row>
    <row r="22" spans="1:8" ht="22.5" outlineLevel="1" x14ac:dyDescent="0.2">
      <c r="A22" s="143" t="s">
        <v>39</v>
      </c>
      <c r="B22" s="153" t="s">
        <v>57</v>
      </c>
      <c r="C22" s="155" t="s">
        <v>13</v>
      </c>
      <c r="D22" s="156" t="s">
        <v>28</v>
      </c>
      <c r="E22" s="156">
        <v>0</v>
      </c>
      <c r="F22" s="157">
        <v>0</v>
      </c>
      <c r="G22" s="158" t="s">
        <v>10</v>
      </c>
      <c r="H22" s="54" t="s">
        <v>48</v>
      </c>
    </row>
    <row r="23" spans="1:8" ht="56.25" outlineLevel="1" x14ac:dyDescent="0.2">
      <c r="A23" s="146"/>
      <c r="B23" s="154"/>
      <c r="C23" s="152"/>
      <c r="D23" s="152"/>
      <c r="E23" s="152"/>
      <c r="F23" s="152"/>
      <c r="G23" s="152"/>
      <c r="H23" s="55" t="s">
        <v>81</v>
      </c>
    </row>
    <row r="24" spans="1:8" ht="101.25" outlineLevel="1" x14ac:dyDescent="0.2">
      <c r="A24" s="146"/>
      <c r="B24" s="154"/>
      <c r="C24" s="152"/>
      <c r="D24" s="152"/>
      <c r="E24" s="152"/>
      <c r="F24" s="152"/>
      <c r="G24" s="152"/>
      <c r="H24" s="55" t="s">
        <v>117</v>
      </c>
    </row>
    <row r="25" spans="1:8" hidden="1" outlineLevel="1" x14ac:dyDescent="0.2">
      <c r="A25" s="144"/>
      <c r="B25" s="86" t="s">
        <v>65</v>
      </c>
      <c r="C25" s="38"/>
      <c r="D25" s="40"/>
      <c r="E25" s="99"/>
      <c r="F25" s="41"/>
      <c r="G25" s="33"/>
      <c r="H25" s="37"/>
    </row>
    <row r="26" spans="1:8" ht="22.5" outlineLevel="1" x14ac:dyDescent="0.2">
      <c r="A26" s="143" t="s">
        <v>40</v>
      </c>
      <c r="B26" s="147" t="s">
        <v>56</v>
      </c>
      <c r="C26" s="140" t="s">
        <v>13</v>
      </c>
      <c r="D26" s="142" t="s">
        <v>29</v>
      </c>
      <c r="E26" s="142">
        <v>168000</v>
      </c>
      <c r="F26" s="169">
        <v>155243</v>
      </c>
      <c r="G26" s="170" t="s">
        <v>10</v>
      </c>
      <c r="H26" s="54" t="s">
        <v>48</v>
      </c>
    </row>
    <row r="27" spans="1:8" ht="22.5" outlineLevel="1" x14ac:dyDescent="0.2">
      <c r="A27" s="146"/>
      <c r="B27" s="148"/>
      <c r="C27" s="141"/>
      <c r="D27" s="141"/>
      <c r="E27" s="141"/>
      <c r="F27" s="141"/>
      <c r="G27" s="141"/>
      <c r="H27" s="56" t="s">
        <v>49</v>
      </c>
    </row>
    <row r="28" spans="1:8" outlineLevel="1" x14ac:dyDescent="0.2">
      <c r="A28" s="146"/>
      <c r="B28" s="148"/>
      <c r="C28" s="141"/>
      <c r="D28" s="141"/>
      <c r="E28" s="141"/>
      <c r="F28" s="141"/>
      <c r="G28" s="141"/>
      <c r="H28" s="108" t="s">
        <v>102</v>
      </c>
    </row>
    <row r="29" spans="1:8" hidden="1" outlineLevel="1" x14ac:dyDescent="0.2">
      <c r="A29" s="144"/>
      <c r="B29" s="86" t="s">
        <v>55</v>
      </c>
      <c r="C29" s="38"/>
      <c r="D29" s="40"/>
      <c r="E29" s="99"/>
      <c r="F29" s="41"/>
      <c r="G29" s="57"/>
      <c r="H29" s="37"/>
    </row>
    <row r="30" spans="1:8" ht="64.5" collapsed="1" thickBot="1" x14ac:dyDescent="0.25">
      <c r="A30" s="13" t="s">
        <v>1</v>
      </c>
      <c r="B30" s="16" t="s">
        <v>33</v>
      </c>
      <c r="C30" s="14" t="s">
        <v>0</v>
      </c>
      <c r="D30" s="15" t="s">
        <v>3</v>
      </c>
      <c r="E30" s="15" t="s">
        <v>107</v>
      </c>
      <c r="F30" s="15" t="s">
        <v>108</v>
      </c>
      <c r="G30" s="28" t="s">
        <v>109</v>
      </c>
      <c r="H30" s="30" t="s">
        <v>2</v>
      </c>
    </row>
    <row r="31" spans="1:8" ht="68.25" outlineLevel="1" thickTop="1" x14ac:dyDescent="0.2">
      <c r="A31" s="145" t="s">
        <v>11</v>
      </c>
      <c r="B31" s="66" t="s">
        <v>86</v>
      </c>
      <c r="C31" s="67" t="s">
        <v>37</v>
      </c>
      <c r="D31" s="107" t="s">
        <v>72</v>
      </c>
      <c r="E31" s="68">
        <v>0</v>
      </c>
      <c r="F31" s="69">
        <v>0</v>
      </c>
      <c r="G31" s="107" t="s">
        <v>73</v>
      </c>
      <c r="H31" s="51" t="s">
        <v>74</v>
      </c>
    </row>
    <row r="32" spans="1:8" hidden="1" outlineLevel="1" x14ac:dyDescent="0.2">
      <c r="A32" s="144"/>
      <c r="B32" s="86" t="s">
        <v>65</v>
      </c>
      <c r="C32" s="38"/>
      <c r="D32" s="58"/>
      <c r="E32" s="99"/>
      <c r="F32" s="41"/>
      <c r="G32" s="58"/>
      <c r="H32" s="39"/>
    </row>
    <row r="33" spans="1:8" ht="38.25" outlineLevel="1" x14ac:dyDescent="0.2">
      <c r="A33" s="143" t="s">
        <v>12</v>
      </c>
      <c r="B33" s="70" t="s">
        <v>35</v>
      </c>
      <c r="C33" s="71" t="s">
        <v>27</v>
      </c>
      <c r="D33" s="72">
        <v>50000</v>
      </c>
      <c r="E33" s="72">
        <v>50000</v>
      </c>
      <c r="F33" s="73">
        <v>0</v>
      </c>
      <c r="G33" s="106" t="s">
        <v>72</v>
      </c>
      <c r="H33" s="53" t="s">
        <v>103</v>
      </c>
    </row>
    <row r="34" spans="1:8" hidden="1" outlineLevel="1" x14ac:dyDescent="0.2">
      <c r="A34" s="144"/>
      <c r="B34" s="86" t="s">
        <v>93</v>
      </c>
      <c r="C34" s="38"/>
      <c r="D34" s="40"/>
      <c r="E34" s="99"/>
      <c r="F34" s="41"/>
      <c r="G34" s="47"/>
      <c r="H34" s="39"/>
    </row>
    <row r="35" spans="1:8" ht="45" outlineLevel="1" x14ac:dyDescent="0.2">
      <c r="A35" s="143" t="s">
        <v>21</v>
      </c>
      <c r="B35" s="70" t="s">
        <v>36</v>
      </c>
      <c r="C35" s="71" t="s">
        <v>27</v>
      </c>
      <c r="D35" s="72">
        <v>50000</v>
      </c>
      <c r="E35" s="72">
        <v>50000</v>
      </c>
      <c r="F35" s="73">
        <v>8470</v>
      </c>
      <c r="G35" s="106" t="s">
        <v>25</v>
      </c>
      <c r="H35" s="53" t="s">
        <v>104</v>
      </c>
    </row>
    <row r="36" spans="1:8" hidden="1" outlineLevel="1" x14ac:dyDescent="0.2">
      <c r="A36" s="144"/>
      <c r="B36" s="86" t="s">
        <v>94</v>
      </c>
      <c r="C36" s="38"/>
      <c r="D36" s="58"/>
      <c r="E36" s="99"/>
      <c r="F36" s="41"/>
      <c r="G36" s="58"/>
      <c r="H36" s="39"/>
    </row>
    <row r="37" spans="1:8" ht="25.5" customHeight="1" outlineLevel="1" x14ac:dyDescent="0.2">
      <c r="A37" s="143" t="s">
        <v>23</v>
      </c>
      <c r="B37" s="126" t="s">
        <v>92</v>
      </c>
      <c r="C37" s="127" t="s">
        <v>27</v>
      </c>
      <c r="D37" s="128">
        <v>180000</v>
      </c>
      <c r="E37" s="128">
        <v>180000</v>
      </c>
      <c r="F37" s="73">
        <v>180000</v>
      </c>
      <c r="G37" s="129" t="s">
        <v>10</v>
      </c>
      <c r="H37" s="53" t="s">
        <v>122</v>
      </c>
    </row>
    <row r="38" spans="1:8" hidden="1" outlineLevel="1" x14ac:dyDescent="0.2">
      <c r="A38" s="144"/>
      <c r="B38" s="86" t="s">
        <v>91</v>
      </c>
      <c r="C38" s="38"/>
      <c r="D38" s="58"/>
      <c r="E38" s="99"/>
      <c r="F38" s="41"/>
      <c r="G38" s="58"/>
      <c r="H38" s="39"/>
    </row>
    <row r="39" spans="1:8" ht="66.75" customHeight="1" outlineLevel="1" x14ac:dyDescent="0.2">
      <c r="A39" s="143" t="s">
        <v>24</v>
      </c>
      <c r="B39" s="70" t="s">
        <v>54</v>
      </c>
      <c r="C39" s="71" t="s">
        <v>13</v>
      </c>
      <c r="D39" s="72">
        <v>74000</v>
      </c>
      <c r="E39" s="72">
        <v>107000</v>
      </c>
      <c r="F39" s="73">
        <v>106541.92</v>
      </c>
      <c r="G39" s="74" t="s">
        <v>10</v>
      </c>
      <c r="H39" s="53" t="s">
        <v>87</v>
      </c>
    </row>
    <row r="40" spans="1:8" hidden="1" outlineLevel="1" x14ac:dyDescent="0.2">
      <c r="A40" s="144"/>
      <c r="B40" s="86" t="s">
        <v>53</v>
      </c>
      <c r="C40" s="38"/>
      <c r="D40" s="58"/>
      <c r="E40" s="99"/>
      <c r="F40" s="41"/>
      <c r="G40" s="33"/>
      <c r="H40" s="39"/>
    </row>
    <row r="41" spans="1:8" ht="45" outlineLevel="1" x14ac:dyDescent="0.2">
      <c r="A41" s="143" t="s">
        <v>14</v>
      </c>
      <c r="B41" s="110" t="s">
        <v>89</v>
      </c>
      <c r="C41" s="111" t="s">
        <v>84</v>
      </c>
      <c r="D41" s="112">
        <v>4608000</v>
      </c>
      <c r="E41" s="112">
        <v>4608000</v>
      </c>
      <c r="F41" s="73">
        <v>4608000</v>
      </c>
      <c r="G41" s="113" t="s">
        <v>10</v>
      </c>
      <c r="H41" s="53" t="s">
        <v>98</v>
      </c>
    </row>
    <row r="42" spans="1:8" hidden="1" outlineLevel="1" x14ac:dyDescent="0.2">
      <c r="A42" s="144"/>
      <c r="B42" s="86" t="s">
        <v>100</v>
      </c>
      <c r="C42" s="38"/>
      <c r="D42" s="58"/>
      <c r="E42" s="99"/>
      <c r="F42" s="41"/>
      <c r="G42" s="33"/>
      <c r="H42" s="39"/>
    </row>
    <row r="43" spans="1:8" ht="37.5" customHeight="1" outlineLevel="1" x14ac:dyDescent="0.2">
      <c r="A43" s="143" t="s">
        <v>15</v>
      </c>
      <c r="B43" s="59" t="s">
        <v>18</v>
      </c>
      <c r="C43" s="61" t="s">
        <v>9</v>
      </c>
      <c r="D43" s="132">
        <v>13000</v>
      </c>
      <c r="E43" s="72">
        <v>13000</v>
      </c>
      <c r="F43" s="79">
        <v>421</v>
      </c>
      <c r="G43" s="80" t="s">
        <v>10</v>
      </c>
      <c r="H43" s="54" t="s">
        <v>115</v>
      </c>
    </row>
    <row r="44" spans="1:8" hidden="1" outlineLevel="1" x14ac:dyDescent="0.2">
      <c r="A44" s="144"/>
      <c r="B44" s="87" t="s">
        <v>66</v>
      </c>
      <c r="C44" s="75"/>
      <c r="D44" s="76"/>
      <c r="E44" s="99"/>
      <c r="F44" s="77"/>
      <c r="G44" s="78"/>
      <c r="H44" s="37"/>
    </row>
    <row r="45" spans="1:8" ht="37.5" customHeight="1" outlineLevel="1" x14ac:dyDescent="0.2">
      <c r="A45" s="143" t="s">
        <v>83</v>
      </c>
      <c r="B45" s="59" t="s">
        <v>96</v>
      </c>
      <c r="C45" s="61" t="s">
        <v>9</v>
      </c>
      <c r="D45" s="132">
        <v>15000</v>
      </c>
      <c r="E45" s="130">
        <v>15000</v>
      </c>
      <c r="F45" s="79">
        <v>15000</v>
      </c>
      <c r="G45" s="80" t="s">
        <v>10</v>
      </c>
      <c r="H45" s="53"/>
    </row>
    <row r="46" spans="1:8" hidden="1" outlineLevel="1" x14ac:dyDescent="0.2">
      <c r="A46" s="144"/>
      <c r="B46" s="87" t="s">
        <v>101</v>
      </c>
      <c r="C46" s="75"/>
      <c r="D46" s="76"/>
      <c r="E46" s="99"/>
      <c r="F46" s="77"/>
      <c r="G46" s="78"/>
      <c r="H46" s="37"/>
    </row>
    <row r="47" spans="1:8" ht="36.75" customHeight="1" outlineLevel="1" x14ac:dyDescent="0.2">
      <c r="A47" s="143" t="s">
        <v>90</v>
      </c>
      <c r="B47" s="59" t="s">
        <v>17</v>
      </c>
      <c r="C47" s="61" t="s">
        <v>9</v>
      </c>
      <c r="D47" s="82" t="s">
        <v>52</v>
      </c>
      <c r="E47" s="72">
        <v>31000</v>
      </c>
      <c r="F47" s="79">
        <v>12110.69</v>
      </c>
      <c r="G47" s="85" t="s">
        <v>10</v>
      </c>
      <c r="H47" s="54" t="s">
        <v>116</v>
      </c>
    </row>
    <row r="48" spans="1:8" hidden="1" outlineLevel="1" x14ac:dyDescent="0.2">
      <c r="A48" s="150"/>
      <c r="B48" s="98" t="s">
        <v>69</v>
      </c>
      <c r="C48" s="94"/>
      <c r="D48" s="95"/>
      <c r="E48" s="100"/>
      <c r="F48" s="96"/>
      <c r="G48" s="97"/>
      <c r="H48" s="83"/>
    </row>
    <row r="49" spans="1:8" hidden="1" outlineLevel="1" x14ac:dyDescent="0.2">
      <c r="A49" s="150"/>
      <c r="B49" s="89" t="s">
        <v>68</v>
      </c>
      <c r="C49" s="90"/>
      <c r="D49" s="91"/>
      <c r="E49" s="101"/>
      <c r="F49" s="92"/>
      <c r="G49" s="93"/>
      <c r="H49" s="55"/>
    </row>
    <row r="50" spans="1:8" hidden="1" outlineLevel="1" x14ac:dyDescent="0.2">
      <c r="A50" s="144"/>
      <c r="B50" s="87" t="s">
        <v>67</v>
      </c>
      <c r="C50" s="75"/>
      <c r="D50" s="76"/>
      <c r="E50" s="99"/>
      <c r="F50" s="77"/>
      <c r="G50" s="32"/>
      <c r="H50" s="37"/>
    </row>
    <row r="51" spans="1:8" ht="52.5" customHeight="1" outlineLevel="1" x14ac:dyDescent="0.2">
      <c r="A51" s="143" t="s">
        <v>95</v>
      </c>
      <c r="B51" s="59" t="s">
        <v>82</v>
      </c>
      <c r="C51" s="60" t="s">
        <v>9</v>
      </c>
      <c r="D51" s="82" t="s">
        <v>52</v>
      </c>
      <c r="E51" s="72">
        <v>15000</v>
      </c>
      <c r="F51" s="84">
        <v>4583</v>
      </c>
      <c r="G51" s="80" t="s">
        <v>10</v>
      </c>
      <c r="H51" s="54" t="s">
        <v>85</v>
      </c>
    </row>
    <row r="52" spans="1:8" hidden="1" outlineLevel="1" x14ac:dyDescent="0.2">
      <c r="A52" s="146"/>
      <c r="B52" s="89" t="s">
        <v>70</v>
      </c>
      <c r="C52" s="102"/>
      <c r="D52" s="103"/>
      <c r="E52" s="101"/>
      <c r="F52" s="104"/>
      <c r="G52" s="105"/>
      <c r="H52" s="56"/>
    </row>
    <row r="53" spans="1:8" hidden="1" outlineLevel="1" x14ac:dyDescent="0.2">
      <c r="A53" s="144"/>
      <c r="B53" s="88" t="s">
        <v>71</v>
      </c>
      <c r="C53" s="48"/>
      <c r="D53" s="76"/>
      <c r="E53" s="99"/>
      <c r="F53" s="81"/>
      <c r="G53" s="78"/>
      <c r="H53" s="37"/>
    </row>
    <row r="54" spans="1:8" ht="34.5" customHeight="1" outlineLevel="1" x14ac:dyDescent="0.2">
      <c r="A54" s="143" t="s">
        <v>105</v>
      </c>
      <c r="B54" s="133" t="s">
        <v>106</v>
      </c>
      <c r="C54" s="137" t="s">
        <v>27</v>
      </c>
      <c r="D54" s="134" t="s">
        <v>120</v>
      </c>
      <c r="E54" s="134">
        <v>30000</v>
      </c>
      <c r="F54" s="73">
        <v>0</v>
      </c>
      <c r="G54" s="135" t="s">
        <v>25</v>
      </c>
      <c r="H54" s="53" t="s">
        <v>118</v>
      </c>
    </row>
    <row r="55" spans="1:8" hidden="1" outlineLevel="1" x14ac:dyDescent="0.2">
      <c r="A55" s="144"/>
      <c r="B55" s="86" t="s">
        <v>119</v>
      </c>
      <c r="C55" s="139"/>
      <c r="D55" s="58"/>
      <c r="E55" s="99"/>
      <c r="F55" s="41"/>
      <c r="G55" s="33"/>
      <c r="H55" s="39"/>
    </row>
    <row r="56" spans="1:8" ht="28.5" customHeight="1" outlineLevel="1" x14ac:dyDescent="0.2">
      <c r="A56" s="149" t="s">
        <v>4</v>
      </c>
      <c r="B56" s="59" t="s">
        <v>51</v>
      </c>
      <c r="C56" s="60" t="s">
        <v>4</v>
      </c>
      <c r="D56" s="61" t="s">
        <v>4</v>
      </c>
      <c r="E56" s="62">
        <f>F63-E59</f>
        <v>2355000</v>
      </c>
      <c r="F56" s="63" t="s">
        <v>4</v>
      </c>
      <c r="G56" s="64" t="s">
        <v>4</v>
      </c>
      <c r="H56" s="65" t="s">
        <v>8</v>
      </c>
    </row>
    <row r="57" spans="1:8" hidden="1" outlineLevel="1" x14ac:dyDescent="0.2">
      <c r="A57" s="146"/>
      <c r="B57" s="88" t="s">
        <v>50</v>
      </c>
      <c r="C57" s="48"/>
      <c r="D57" s="114"/>
      <c r="E57" s="115">
        <f>E9+E13+E18+E21+E25+E29+E32+E34+E36+E38+E40+E42+E44+E46+E48+E49+E50+E52+E53</f>
        <v>0</v>
      </c>
      <c r="F57" s="116"/>
      <c r="G57" s="49"/>
      <c r="H57" s="117"/>
    </row>
    <row r="58" spans="1:8" ht="35.25" customHeight="1" collapsed="1" x14ac:dyDescent="0.2">
      <c r="A58" s="17" t="s">
        <v>4</v>
      </c>
      <c r="B58" s="18" t="s">
        <v>110</v>
      </c>
      <c r="C58" s="19" t="s">
        <v>4</v>
      </c>
      <c r="D58" s="20" t="s">
        <v>4</v>
      </c>
      <c r="E58" s="118">
        <f>SUM(E6:E54)</f>
        <v>5878000</v>
      </c>
      <c r="F58" s="119" t="s">
        <v>4</v>
      </c>
      <c r="G58" s="29" t="s">
        <v>4</v>
      </c>
      <c r="H58" s="109"/>
    </row>
    <row r="59" spans="1:8" ht="35.25" hidden="1" customHeight="1" x14ac:dyDescent="0.2">
      <c r="A59" s="17" t="s">
        <v>4</v>
      </c>
      <c r="B59" s="18" t="s">
        <v>110</v>
      </c>
      <c r="C59" s="19" t="s">
        <v>4</v>
      </c>
      <c r="D59" s="20" t="s">
        <v>4</v>
      </c>
      <c r="E59" s="118">
        <f xml:space="preserve"> E6+E10+E14+E19+E22+E26+E31+E33+E35+E37+E39+E41+E43+E45+E47+E51+E54</f>
        <v>5878000</v>
      </c>
      <c r="F59" s="119" t="s">
        <v>4</v>
      </c>
      <c r="G59" s="29" t="s">
        <v>4</v>
      </c>
      <c r="H59" s="109"/>
    </row>
    <row r="60" spans="1:8" ht="35.25" hidden="1" customHeight="1" x14ac:dyDescent="0.2">
      <c r="A60" s="17" t="s">
        <v>4</v>
      </c>
      <c r="B60" s="18" t="s">
        <v>111</v>
      </c>
      <c r="C60" s="19" t="s">
        <v>4</v>
      </c>
      <c r="D60" s="20" t="s">
        <v>4</v>
      </c>
      <c r="E60" s="29" t="s">
        <v>4</v>
      </c>
      <c r="F60" s="131">
        <f>SUM(F6:F53)</f>
        <v>5146271.6100000003</v>
      </c>
      <c r="G60" s="29" t="s">
        <v>4</v>
      </c>
      <c r="H60" s="109"/>
    </row>
    <row r="61" spans="1:8" ht="35.25" customHeight="1" x14ac:dyDescent="0.2">
      <c r="A61" s="120" t="s">
        <v>4</v>
      </c>
      <c r="B61" s="121" t="s">
        <v>5</v>
      </c>
      <c r="C61" s="122" t="s">
        <v>4</v>
      </c>
      <c r="D61" s="123" t="s">
        <v>4</v>
      </c>
      <c r="E61" s="124" t="s">
        <v>4</v>
      </c>
      <c r="F61" s="138">
        <f>F60</f>
        <v>5146271.6100000003</v>
      </c>
      <c r="G61" s="124" t="s">
        <v>4</v>
      </c>
      <c r="H61" s="125"/>
    </row>
    <row r="62" spans="1:8" ht="36" customHeight="1" x14ac:dyDescent="0.2">
      <c r="A62" s="17" t="s">
        <v>4</v>
      </c>
      <c r="B62" s="18" t="s">
        <v>6</v>
      </c>
      <c r="C62" s="19" t="s">
        <v>4</v>
      </c>
      <c r="D62" s="20" t="s">
        <v>4</v>
      </c>
      <c r="E62" s="29" t="s">
        <v>4</v>
      </c>
      <c r="F62" s="131">
        <f>F63-F61</f>
        <v>3086728.3899999997</v>
      </c>
      <c r="G62" s="29" t="s">
        <v>4</v>
      </c>
      <c r="H62" s="136" t="s">
        <v>112</v>
      </c>
    </row>
    <row r="63" spans="1:8" ht="33" customHeight="1" thickBot="1" x14ac:dyDescent="0.25">
      <c r="A63" s="21" t="s">
        <v>4</v>
      </c>
      <c r="B63" s="22" t="s">
        <v>7</v>
      </c>
      <c r="C63" s="23" t="s">
        <v>4</v>
      </c>
      <c r="D63" s="24" t="s">
        <v>4</v>
      </c>
      <c r="E63" s="42">
        <f>SUM(E56:E58)</f>
        <v>8233000</v>
      </c>
      <c r="F63" s="42">
        <f>E4</f>
        <v>8233000</v>
      </c>
      <c r="G63" s="50" t="s">
        <v>4</v>
      </c>
      <c r="H63" s="25"/>
    </row>
    <row r="64" spans="1:8" ht="48.75" customHeight="1" outlineLevel="1" x14ac:dyDescent="0.2">
      <c r="B64" s="26" t="s">
        <v>99</v>
      </c>
      <c r="C64" s="1"/>
      <c r="D64" s="167" t="s">
        <v>88</v>
      </c>
      <c r="E64" s="168"/>
      <c r="F64" s="168"/>
      <c r="G64" s="168"/>
    </row>
    <row r="65" spans="2:7" ht="10.5" customHeight="1" outlineLevel="1" x14ac:dyDescent="0.2">
      <c r="B65" s="27"/>
      <c r="C65" s="1"/>
      <c r="D65" s="2"/>
      <c r="E65" s="2"/>
      <c r="F65" s="2"/>
      <c r="G65" s="2"/>
    </row>
    <row r="85" spans="1:7" s="45" customFormat="1" ht="15.75" x14ac:dyDescent="0.25">
      <c r="A85" s="163"/>
      <c r="B85" s="164"/>
      <c r="D85" s="44"/>
      <c r="E85" s="44"/>
      <c r="F85" s="44"/>
      <c r="G85" s="44"/>
    </row>
  </sheetData>
  <mergeCells count="59">
    <mergeCell ref="A85:B85"/>
    <mergeCell ref="E2:F2"/>
    <mergeCell ref="E3:F3"/>
    <mergeCell ref="E4:F4"/>
    <mergeCell ref="A10:A13"/>
    <mergeCell ref="B10:B12"/>
    <mergeCell ref="C10:C12"/>
    <mergeCell ref="D10:D12"/>
    <mergeCell ref="E10:E12"/>
    <mergeCell ref="F6:F8"/>
    <mergeCell ref="E26:E28"/>
    <mergeCell ref="F19:F20"/>
    <mergeCell ref="A41:A42"/>
    <mergeCell ref="D64:G64"/>
    <mergeCell ref="F26:F28"/>
    <mergeCell ref="G26:G28"/>
    <mergeCell ref="G6:G8"/>
    <mergeCell ref="F10:F12"/>
    <mergeCell ref="G10:G12"/>
    <mergeCell ref="A14:A18"/>
    <mergeCell ref="B14:B17"/>
    <mergeCell ref="C14:C17"/>
    <mergeCell ref="D14:D17"/>
    <mergeCell ref="E14:E17"/>
    <mergeCell ref="F14:F17"/>
    <mergeCell ref="G14:G17"/>
    <mergeCell ref="A6:A9"/>
    <mergeCell ref="B6:B8"/>
    <mergeCell ref="C6:C8"/>
    <mergeCell ref="D6:D8"/>
    <mergeCell ref="E6:E8"/>
    <mergeCell ref="G19:G20"/>
    <mergeCell ref="A22:A25"/>
    <mergeCell ref="B22:B24"/>
    <mergeCell ref="C22:C24"/>
    <mergeCell ref="D22:D24"/>
    <mergeCell ref="E22:E24"/>
    <mergeCell ref="F22:F24"/>
    <mergeCell ref="G22:G24"/>
    <mergeCell ref="A19:A21"/>
    <mergeCell ref="B19:B20"/>
    <mergeCell ref="C19:C20"/>
    <mergeCell ref="D19:D20"/>
    <mergeCell ref="E19:E20"/>
    <mergeCell ref="A37:A38"/>
    <mergeCell ref="A56:A57"/>
    <mergeCell ref="A51:A53"/>
    <mergeCell ref="A47:A50"/>
    <mergeCell ref="A43:A44"/>
    <mergeCell ref="A39:A40"/>
    <mergeCell ref="A45:A46"/>
    <mergeCell ref="A54:A55"/>
    <mergeCell ref="C26:C28"/>
    <mergeCell ref="D26:D28"/>
    <mergeCell ref="A35:A36"/>
    <mergeCell ref="A33:A34"/>
    <mergeCell ref="A31:A32"/>
    <mergeCell ref="A26:A29"/>
    <mergeCell ref="B26:B28"/>
  </mergeCells>
  <phoneticPr fontId="0" type="noConversion"/>
  <pageMargins left="0.11811023622047245" right="0.11811023622047245" top="0.19685039370078741" bottom="0.19685039370078741" header="0.19685039370078741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2021-02-17T16:43:04Z</cp:lastPrinted>
  <dcterms:created xsi:type="dcterms:W3CDTF">1997-01-24T11:07:25Z</dcterms:created>
  <dcterms:modified xsi:type="dcterms:W3CDTF">2021-02-17T16:43:29Z</dcterms:modified>
</cp:coreProperties>
</file>