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Kostelec\"/>
    </mc:Choice>
  </mc:AlternateContent>
  <bookViews>
    <workbookView xWindow="-105" yWindow="-105" windowWidth="23250" windowHeight="12570"/>
  </bookViews>
  <sheets>
    <sheet name="priority" sheetId="1" r:id="rId1"/>
  </sheets>
  <definedNames>
    <definedName name="_xlnm.Print_Area" localSheetId="0">priority!$A$1:$H$48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2" i="1"/>
  <c r="F44" i="1" l="1"/>
  <c r="E4" i="1" l="1"/>
  <c r="F47" i="1" s="1"/>
  <c r="E40" i="1" s="1"/>
  <c r="E47" i="1" l="1"/>
</calcChain>
</file>

<file path=xl/sharedStrings.xml><?xml version="1.0" encoding="utf-8"?>
<sst xmlns="http://schemas.openxmlformats.org/spreadsheetml/2006/main" count="141" uniqueCount="93">
  <si>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</si>
  <si>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</si>
  <si>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</si>
  <si>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</si>
  <si>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</si>
  <si>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</si>
  <si>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</si>
  <si>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</si>
  <si>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</si>
  <si>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OKP</t>
  </si>
  <si>
    <t>4.</t>
  </si>
  <si>
    <t>3.</t>
  </si>
  <si>
    <t>OMZ</t>
  </si>
  <si>
    <t>4/                     2015</t>
  </si>
  <si>
    <t xml:space="preserve">Činnost KMČ, provozní výdaje KaMČ, aj. </t>
  </si>
  <si>
    <t>Kvalifik. odhad fin. náročnosti               (v Kč)</t>
  </si>
  <si>
    <t>3/                    2017</t>
  </si>
  <si>
    <t>4/                       2017</t>
  </si>
  <si>
    <r>
      <t>Vybudování chodníku, ul. Přehradní</t>
    </r>
    <r>
      <rPr>
        <sz val="10"/>
        <rFont val="Arial"/>
        <family val="2"/>
        <charset val="238"/>
      </rPr>
      <t xml:space="preserve"> (od ul. Lázeňská po ul. Májová)   </t>
    </r>
    <r>
      <rPr>
        <b/>
        <sz val="10"/>
        <rFont val="Arial"/>
        <family val="2"/>
        <charset val="238"/>
      </rPr>
      <t xml:space="preserve">                                                  </t>
    </r>
  </si>
  <si>
    <r>
      <t xml:space="preserve">50 000                              </t>
    </r>
    <r>
      <rPr>
        <sz val="10"/>
        <rFont val="Arial"/>
        <family val="2"/>
        <charset val="238"/>
      </rPr>
      <t xml:space="preserve">  PD, IČ </t>
    </r>
    <r>
      <rPr>
        <b/>
        <sz val="10"/>
        <rFont val="Arial"/>
        <family val="2"/>
        <charset val="238"/>
      </rPr>
      <t xml:space="preserve">                                    600 000                                  </t>
    </r>
    <r>
      <rPr>
        <sz val="10"/>
        <rFont val="Arial"/>
        <family val="2"/>
        <charset val="238"/>
      </rPr>
      <t>realizace</t>
    </r>
  </si>
  <si>
    <r>
      <t xml:space="preserve">100 000 </t>
    </r>
    <r>
      <rPr>
        <sz val="10"/>
        <rFont val="Arial"/>
        <family val="2"/>
        <charset val="238"/>
      </rPr>
      <t xml:space="preserve">                            PD, IČ</t>
    </r>
  </si>
  <si>
    <t xml:space="preserve">Vybudování chodníku, ul. Zlínská - od ulice K Fojství po zastávku MHD „U Pomníku“ </t>
  </si>
  <si>
    <r>
      <t xml:space="preserve">Vánoční osvětlení </t>
    </r>
    <r>
      <rPr>
        <sz val="10"/>
        <rFont val="Arial"/>
        <family val="2"/>
        <charset val="238"/>
      </rPr>
      <t xml:space="preserve">(instalace, př. demontáž, údržba, revize)                                          </t>
    </r>
  </si>
  <si>
    <t>2.</t>
  </si>
  <si>
    <r>
      <t>Vybudování komunikace pro pěší Kostelec - směr Lešná</t>
    </r>
    <r>
      <rPr>
        <sz val="10"/>
        <rFont val="Arial"/>
        <family val="2"/>
        <charset val="238"/>
      </rPr>
      <t xml:space="preserve"> (od ul. Zlínská - Severní po Lešnou)</t>
    </r>
  </si>
  <si>
    <t>1/                 2018</t>
  </si>
  <si>
    <r>
      <t xml:space="preserve">3 227 000      </t>
    </r>
    <r>
      <rPr>
        <sz val="10"/>
        <rFont val="Arial"/>
        <family val="2"/>
        <charset val="238"/>
      </rPr>
      <t xml:space="preserve">                         varianta I                          </t>
    </r>
    <r>
      <rPr>
        <b/>
        <sz val="10"/>
        <rFont val="Arial"/>
        <family val="2"/>
        <charset val="238"/>
      </rPr>
      <t xml:space="preserve"> 8 201 000  </t>
    </r>
    <r>
      <rPr>
        <sz val="10"/>
        <rFont val="Arial"/>
        <family val="2"/>
        <charset val="238"/>
      </rPr>
      <t xml:space="preserve">                    varianta II</t>
    </r>
  </si>
  <si>
    <t>OD</t>
  </si>
  <si>
    <t>viz poznámka</t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</si>
  <si>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</t>
    </r>
    <r>
      <rPr>
        <sz val="10"/>
        <color indexed="9"/>
        <rFont val="Arial"/>
        <family val="2"/>
        <charset val="238"/>
      </rPr>
      <t xml:space="preserve">1000 2212 6121 4011 0002054000000 </t>
    </r>
    <r>
      <rPr>
        <sz val="10"/>
        <color indexed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</t>
    </r>
    <r>
      <rPr>
        <sz val="10"/>
        <color indexed="10"/>
        <rFont val="Arial"/>
        <family val="2"/>
        <charset val="238"/>
      </rPr>
      <t xml:space="preserve">         </t>
    </r>
    <r>
      <rPr>
        <sz val="10"/>
        <rFont val="Arial"/>
        <family val="2"/>
        <charset val="238"/>
      </rPr>
      <t xml:space="preserve">                         </t>
    </r>
  </si>
  <si>
    <r>
      <t>Provozní akce OMZ</t>
    </r>
    <r>
      <rPr>
        <sz val="10"/>
        <rFont val="Arial"/>
        <family val="2"/>
        <charset val="238"/>
      </rPr>
      <t xml:space="preserve"> (výsadba, údržba zelených ploch aj.)                                   </t>
    </r>
    <r>
      <rPr>
        <sz val="10"/>
        <color indexed="9"/>
        <rFont val="Arial"/>
        <family val="2"/>
        <charset val="238"/>
      </rPr>
      <t xml:space="preserve">1800 3745 5169 4011 0006175110000 </t>
    </r>
    <r>
      <rPr>
        <sz val="10"/>
        <rFont val="Arial"/>
        <family val="2"/>
        <charset val="238"/>
      </rPr>
      <t xml:space="preserve">                                                  </t>
    </r>
  </si>
  <si>
    <t xml:space="preserve">Regenerace veřejného prostranství (podél cyklostezky směr Lešná) - 2. etapa                     </t>
  </si>
  <si>
    <r>
      <t>Podpora společenských aktivit v MČ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(např. Dětský karneval, Dětský den, Mikulášská besídka, setkání Kostelců aj.)                                                                           </t>
    </r>
    <r>
      <rPr>
        <sz val="10"/>
        <rFont val="Arial"/>
        <family val="2"/>
        <charset val="238"/>
      </rPr>
      <t xml:space="preserve">          </t>
    </r>
    <r>
      <rPr>
        <sz val="9"/>
        <rFont val="Arial"/>
        <family val="2"/>
        <charset val="238"/>
      </rPr>
      <t xml:space="preserve">      </t>
    </r>
    <r>
      <rPr>
        <sz val="10"/>
        <color indexed="9"/>
        <rFont val="Arial"/>
        <family val="2"/>
        <charset val="238"/>
      </rPr>
      <t xml:space="preserve">1042 3349 5139 4011 0006069110104  </t>
    </r>
    <r>
      <rPr>
        <sz val="9"/>
        <color indexed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                                                   </t>
    </r>
  </si>
  <si>
    <t>Celkem:</t>
  </si>
  <si>
    <r>
      <t xml:space="preserve">r. 2016: </t>
    </r>
    <r>
      <rPr>
        <sz val="8"/>
        <rFont val="Arial"/>
        <family val="2"/>
        <charset val="238"/>
      </rPr>
      <t>příprava akce, bez čerp.</t>
    </r>
  </si>
  <si>
    <r>
      <t xml:space="preserve">r. 2017: </t>
    </r>
    <r>
      <rPr>
        <sz val="8"/>
        <rFont val="Arial"/>
        <family val="2"/>
        <charset val="238"/>
      </rPr>
      <t>studie, čerp. 7 500 Kč</t>
    </r>
  </si>
  <si>
    <r>
      <t xml:space="preserve">r. 2015: </t>
    </r>
    <r>
      <rPr>
        <sz val="8"/>
        <rFont val="Arial"/>
        <family val="2"/>
        <charset val="238"/>
      </rPr>
      <t>zařazeno do priorit - nekryto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</si>
  <si>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 xml:space="preserve">r. 2018: </t>
    </r>
    <r>
      <rPr>
        <sz val="8"/>
        <rFont val="Arial"/>
        <family val="2"/>
        <charset val="238"/>
      </rPr>
      <t>zadáno zpracování PD + IČ, požadavek na krytí 61 tis. Kč, bez čerp.</t>
    </r>
  </si>
  <si>
    <r>
      <t xml:space="preserve">zápis KMČ č. 2/2017 z 6.4.2017 - zadat zpracování PD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</si>
  <si>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zpracování PD + IČ zadat až 2019, předpoklad realizace v roce 2020</t>
    </r>
  </si>
  <si>
    <r>
      <t xml:space="preserve">zápis KMČ č. 2/2017 z 6.4.2017 - zadat zpracování studie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</si>
  <si>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bude zadáno zpracování PD+IČ, dokrýt do výše 100 tis. Kč, </t>
    </r>
    <r>
      <rPr>
        <b/>
        <sz val="8"/>
        <rFont val="Arial"/>
        <family val="2"/>
        <charset val="238"/>
      </rPr>
      <t>na jednání s přísl. členem RMZ v 4/2019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</si>
  <si>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studie - zpracovány dvě varianty, varianta I - mlatová, varianta II - zpevněná (zámková dl.), další postup dle projednání s KMČ, nutno projednat s přísluš. náměstkem, zatím nekryto</t>
    </r>
  </si>
  <si>
    <r>
      <t xml:space="preserve">r. 2018: </t>
    </r>
    <r>
      <rPr>
        <sz val="8"/>
        <rFont val="Arial"/>
        <family val="2"/>
        <charset val="238"/>
      </rPr>
      <t xml:space="preserve">nacenění studie z r. 2018 ve výši 90 tis. Kč - </t>
    </r>
    <r>
      <rPr>
        <b/>
        <sz val="8"/>
        <rFont val="Arial"/>
        <family val="2"/>
        <charset val="238"/>
      </rPr>
      <t>KMČ nesouhlasí s navrženým naceněním</t>
    </r>
  </si>
  <si>
    <r>
      <t xml:space="preserve">r. 2018 - 2020: </t>
    </r>
    <r>
      <rPr>
        <sz val="8"/>
        <rFont val="Arial"/>
        <family val="2"/>
        <charset val="238"/>
      </rPr>
      <t>připravena studie, odhad nákladů 600 tis. Kč, nejsou dořešeny majetkoprávní vztahy, stávající krytí ponechat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</si>
  <si>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a SP ve vyřizování, upřesnit krytí na realizaci, bez čepr.</t>
    </r>
  </si>
  <si>
    <r>
      <t xml:space="preserve">61 000  </t>
    </r>
    <r>
      <rPr>
        <sz val="10"/>
        <rFont val="Arial"/>
        <family val="2"/>
        <charset val="238"/>
      </rPr>
      <t xml:space="preserve">                                  PD, IČ             </t>
    </r>
    <r>
      <rPr>
        <b/>
        <sz val="10"/>
        <rFont val="Arial"/>
        <family val="2"/>
        <charset val="238"/>
      </rPr>
      <t xml:space="preserve">1 500 000        </t>
    </r>
    <r>
      <rPr>
        <sz val="10"/>
        <rFont val="Arial"/>
        <family val="2"/>
        <charset val="238"/>
      </rPr>
      <t xml:space="preserve">       realizace</t>
    </r>
  </si>
  <si>
    <r>
      <t xml:space="preserve">r. 2020: </t>
    </r>
    <r>
      <rPr>
        <sz val="8"/>
        <rFont val="Arial"/>
        <family val="2"/>
        <charset val="238"/>
      </rPr>
      <t>prozatím nekryto</t>
    </r>
  </si>
  <si>
    <t>4400 2219 6121 4011 0003098110000</t>
  </si>
  <si>
    <t>4400 2219 6121 4011 0003375110000</t>
  </si>
  <si>
    <t>4400 2219 6121 4011 0003464110000</t>
  </si>
  <si>
    <t>1800 3745 5169 4011 0006175110000</t>
  </si>
  <si>
    <t>nový ORG</t>
  </si>
  <si>
    <t>1042 3399 5139 4011 0006146110000</t>
  </si>
  <si>
    <t>1042 3349 5139 4011 0006069110104</t>
  </si>
  <si>
    <t>1042 2141 5169 4011 0006087111000</t>
  </si>
  <si>
    <t>1000 2212 6121 4011 0002054000000</t>
  </si>
  <si>
    <r>
      <t xml:space="preserve">KMČ vyčleňuje                       </t>
    </r>
    <r>
      <rPr>
        <b/>
        <sz val="10"/>
        <rFont val="Arial"/>
        <family val="2"/>
        <charset val="238"/>
      </rPr>
      <t xml:space="preserve"> 105 000</t>
    </r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</si>
  <si>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</si>
  <si>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t>Vybudování chodníku, ul. Zlínská - od zast. MHD "U pomníku" po zastávku MHD „Garáže“</t>
  </si>
  <si>
    <r>
      <t xml:space="preserve">300 000                   </t>
    </r>
    <r>
      <rPr>
        <sz val="10"/>
        <rFont val="Arial"/>
        <family val="2"/>
        <charset val="238"/>
      </rPr>
      <t>PD</t>
    </r>
  </si>
  <si>
    <t>1/ 2020</t>
  </si>
  <si>
    <r>
      <t>Požadavek MČ 2015 - 2020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</si>
  <si>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t>1800 3745 6121 4011 0003552110000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</si>
  <si>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</si>
  <si>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2020: </t>
    </r>
    <r>
      <rPr>
        <sz val="8"/>
        <rFont val="Arial"/>
        <family val="2"/>
        <charset val="238"/>
      </rPr>
      <t>PD pro SP a IČ, 5/2020: v řešení upřesnění varianty pro zadání PD, 9/2020: příprava zadání PD pro společné (územní a stavební) řízení, 10/2020: projektantem předložena 1. varianta</t>
    </r>
  </si>
  <si>
    <t>Priority MČ Kostelec 2021</t>
  </si>
  <si>
    <t>Nevyčerpané finanční prostředky z r. 2020:</t>
  </si>
  <si>
    <t>Přidělené finanční prostředky pro r. 2021:</t>
  </si>
  <si>
    <t xml:space="preserve">Stav 2021 předpokl. </t>
  </si>
  <si>
    <r>
      <t>Požadavek 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</si>
  <si>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1.</t>
  </si>
  <si>
    <r>
      <t xml:space="preserve">r. 2021: </t>
    </r>
    <r>
      <rPr>
        <sz val="8"/>
        <rFont val="Arial"/>
        <family val="2"/>
        <charset val="238"/>
      </rPr>
      <t>dokončení PD, IČ, VŘ</t>
    </r>
  </si>
  <si>
    <t>realizace</t>
  </si>
  <si>
    <r>
      <t xml:space="preserve">r. 2021: </t>
    </r>
    <r>
      <rPr>
        <sz val="8"/>
        <rFont val="Arial"/>
        <family val="2"/>
        <charset val="238"/>
      </rPr>
      <t>údržba záhonu ve svahu nad cestou u nové křižovatky cca 32 000 Kč, údržba svahu naprotiStaňků cca 30 000 Kč, údržba záhonu u pomníku TGM cca 16 000 Kč, údržba zeleně u horní zastávky cca 17 000 Kč, celkem nakrýt cca 95 000 Kč</t>
    </r>
  </si>
  <si>
    <t>Čerpání             k 1.2.2021            (v Kč)</t>
  </si>
  <si>
    <t>Čerpání             k 1.2.2021             (v Kč)</t>
  </si>
  <si>
    <t>Kryto rozpočtem k 1.2.2021</t>
  </si>
  <si>
    <t>Čerpání k 1.2.2021</t>
  </si>
  <si>
    <t>bude doplněno                  k 31.1.2022</t>
  </si>
  <si>
    <t>PD, IČ, VŘ</t>
  </si>
  <si>
    <t>zpracování PD, IČ</t>
  </si>
  <si>
    <t>PD</t>
  </si>
  <si>
    <r>
      <t>r. 2021:</t>
    </r>
    <r>
      <rPr>
        <sz val="8"/>
        <rFont val="Arial"/>
        <family val="2"/>
        <charset val="238"/>
      </rPr>
      <t xml:space="preserve"> zpracování PD, IČ</t>
    </r>
  </si>
  <si>
    <t>dokončení realizace</t>
  </si>
  <si>
    <t>převod zůst. z r. 2020</t>
  </si>
  <si>
    <r>
      <t xml:space="preserve">r. 2020: </t>
    </r>
    <r>
      <rPr>
        <sz val="8"/>
        <rFont val="Arial"/>
        <family val="2"/>
        <charset val="238"/>
      </rPr>
      <t>částečně zrealizováno, dokončení v r. 2021, čerpání za částečnou realizaci 1 012 881,48 Kč</t>
    </r>
  </si>
  <si>
    <r>
      <t>r. 2021:</t>
    </r>
    <r>
      <rPr>
        <sz val="8"/>
        <rFont val="Arial"/>
        <family val="2"/>
        <charset val="238"/>
      </rPr>
      <t xml:space="preserve"> dokončení a doúčtování realizace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</si>
  <si>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příprava VŘ na zhotovitele PD (předpoklad rozdělení stavby na etapy)</t>
    </r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</si>
  <si>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vypracování PD, do PD zahrnout opravy bočních uliček, které náleží ke komunikaci Zlínská</t>
    </r>
  </si>
  <si>
    <t>Kryto rozpočtem k 15.3.2021</t>
  </si>
  <si>
    <r>
      <t xml:space="preserve">Kryto rozpočtem k 15.3.2021    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(v Kč)</t>
    </r>
  </si>
  <si>
    <r>
      <t xml:space="preserve">Kryto rozpočtem k 15.3.2021         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</si>
</sst>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_ ;[Red]\-0\ "/>
    <numFmt numFmtId="166" formatCode="#,##0_ ;[Red]\-#,##0\ "/>
  </numFmts>
  <fonts count="2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1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6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0" fillId="3" borderId="7" xfId="0" applyFill="1" applyBorder="1"/>
    <xf numFmtId="0" fontId="2" fillId="3" borderId="8" xfId="0" applyFont="1" applyFill="1" applyBorder="1" applyAlignment="1"/>
    <xf numFmtId="0" fontId="6" fillId="3" borderId="9" xfId="0" applyFont="1" applyFill="1" applyBorder="1" applyAlignment="1">
      <alignment wrapText="1"/>
    </xf>
    <xf numFmtId="0" fontId="5" fillId="3" borderId="9" xfId="0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3" fontId="1" fillId="4" borderId="15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3" fillId="3" borderId="7" xfId="0" applyFont="1" applyFill="1" applyBorder="1"/>
    <xf numFmtId="0" fontId="3" fillId="0" borderId="0" xfId="0" applyFont="1" applyFill="1"/>
    <xf numFmtId="3" fontId="1" fillId="3" borderId="18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3" fontId="11" fillId="5" borderId="24" xfId="0" applyNumberFormat="1" applyFont="1" applyFill="1" applyBorder="1" applyAlignment="1">
      <alignment horizontal="left" vertical="center" wrapText="1"/>
    </xf>
    <xf numFmtId="3" fontId="11" fillId="5" borderId="30" xfId="0" applyNumberFormat="1" applyFont="1" applyFill="1" applyBorder="1" applyAlignment="1">
      <alignment horizontal="left" vertical="center" wrapText="1"/>
    </xf>
    <xf numFmtId="3" fontId="11" fillId="5" borderId="28" xfId="0" applyNumberFormat="1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 wrapText="1"/>
    </xf>
    <xf numFmtId="3" fontId="0" fillId="0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left" vertical="center" wrapText="1"/>
    </xf>
    <xf numFmtId="3" fontId="0" fillId="0" borderId="31" xfId="0" applyNumberFormat="1" applyFont="1" applyFill="1" applyBorder="1" applyAlignment="1">
      <alignment horizontal="center" vertical="center" wrapText="1"/>
    </xf>
    <xf numFmtId="3" fontId="1" fillId="4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5" borderId="23" xfId="0" applyNumberFormat="1" applyFont="1" applyFill="1" applyBorder="1" applyAlignment="1">
      <alignment horizontal="left" vertical="center" wrapText="1"/>
    </xf>
    <xf numFmtId="49" fontId="0" fillId="5" borderId="15" xfId="0" applyNumberFormat="1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left" vertical="center" wrapText="1"/>
    </xf>
    <xf numFmtId="49" fontId="0" fillId="0" borderId="15" xfId="0" applyNumberFormat="1" applyFont="1" applyFill="1" applyBorder="1" applyAlignment="1">
      <alignment horizontal="left" vertical="center" wrapText="1"/>
    </xf>
    <xf numFmtId="165" fontId="19" fillId="4" borderId="15" xfId="0" applyNumberFormat="1" applyFont="1" applyFill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6" fontId="19" fillId="4" borderId="15" xfId="0" applyNumberFormat="1" applyFont="1" applyFill="1" applyBorder="1" applyAlignment="1">
      <alignment horizontal="center" vertical="center" wrapText="1"/>
    </xf>
    <xf numFmtId="166" fontId="19" fillId="4" borderId="23" xfId="0" applyNumberFormat="1" applyFont="1" applyFill="1" applyBorder="1" applyAlignment="1">
      <alignment horizontal="center" vertical="center" wrapText="1"/>
    </xf>
    <xf numFmtId="166" fontId="19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left" vertical="center" wrapText="1"/>
    </xf>
    <xf numFmtId="49" fontId="0" fillId="5" borderId="32" xfId="0" applyNumberFormat="1" applyFont="1" applyFill="1" applyBorder="1" applyAlignment="1">
      <alignment horizontal="left" vertical="center" wrapText="1"/>
    </xf>
    <xf numFmtId="166" fontId="19" fillId="4" borderId="3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/>
    <xf numFmtId="4" fontId="1" fillId="0" borderId="31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3" fontId="1" fillId="0" borderId="37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4" borderId="37" xfId="0" applyNumberFormat="1" applyFont="1" applyFill="1" applyBorder="1" applyAlignment="1">
      <alignment horizontal="center" vertical="center" wrapText="1"/>
    </xf>
    <xf numFmtId="3" fontId="1" fillId="4" borderId="23" xfId="0" applyNumberFormat="1" applyFont="1" applyFill="1" applyBorder="1" applyAlignment="1">
      <alignment horizontal="center" vertical="center" wrapText="1"/>
    </xf>
    <xf numFmtId="3" fontId="1" fillId="4" borderId="35" xfId="0" applyNumberFormat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35" xfId="0" applyNumberFormat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3" fontId="1" fillId="0" borderId="34" xfId="0" applyNumberFormat="1" applyFont="1" applyFill="1" applyBorder="1" applyAlignment="1">
      <alignment horizontal="center" vertical="center" wrapText="1"/>
    </xf>
    <xf numFmtId="4" fontId="1" fillId="2" borderId="34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horizontal="left" vertical="center" wrapText="1"/>
    </xf>
    <xf numFmtId="0" fontId="1" fillId="5" borderId="37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3" fontId="1" fillId="4" borderId="34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center" vertical="center" wrapText="1"/>
    </xf>
    <xf numFmtId="3" fontId="1" fillId="4" borderId="31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25" zoomScaleNormal="100" zoomScaleSheetLayoutView="100" workbookViewId="0">
      <selection activeCell="E44" sqref="E44"/>
    </sheetView>
  </sheetViews>
  <sheetFormatPr defaultRowHeight="12.75" x14ac:dyDescent="0.2"/>
  <cols>
    <col min="1" max="1" width="6.28515625" style="1" customWidth="1"/>
    <col min="2" max="2" width="35" style="1" customWidth="1"/>
    <col min="3" max="3" width="8.140625" customWidth="1"/>
    <col min="4" max="4" width="12.85546875" style="1" customWidth="1"/>
    <col min="5" max="5" width="10.7109375" customWidth="1"/>
    <col min="6" max="6" width="11.85546875" customWidth="1"/>
    <col min="7" max="7" width="9.85546875" customWidth="1"/>
    <col min="8" max="8" width="36.42578125" customWidth="1"/>
  </cols>
  <sheetData>
    <row r="1" spans="1:8" s="2" customFormat="1" ht="26.25" customHeight="1" x14ac:dyDescent="0.35">
      <c r="A1" s="4" t="s">
        <v>66</v>
      </c>
      <c r="B1" s="5"/>
      <c r="C1" s="6"/>
      <c r="D1" s="6"/>
      <c r="E1" s="7"/>
      <c r="F1" s="8"/>
      <c r="G1" s="8"/>
      <c r="H1" s="9"/>
    </row>
    <row r="2" spans="1:8" s="44" customFormat="1" ht="20.25" customHeight="1" x14ac:dyDescent="0.25">
      <c r="A2" s="10" t="s">
        <v>68</v>
      </c>
      <c r="B2" s="11"/>
      <c r="C2" s="12"/>
      <c r="D2" s="12"/>
      <c r="E2" s="131">
        <v>2231000</v>
      </c>
      <c r="F2" s="132"/>
      <c r="G2" s="42"/>
      <c r="H2" s="43"/>
    </row>
    <row r="3" spans="1:8" s="2" customFormat="1" ht="20.25" customHeight="1" x14ac:dyDescent="0.25">
      <c r="A3" s="10" t="s">
        <v>67</v>
      </c>
      <c r="B3" s="11"/>
      <c r="C3" s="12"/>
      <c r="D3" s="12"/>
      <c r="E3" s="131">
        <v>3558000</v>
      </c>
      <c r="F3" s="132"/>
      <c r="G3" s="13"/>
      <c r="H3" s="14"/>
    </row>
    <row r="4" spans="1:8" s="2" customFormat="1" ht="20.25" customHeight="1" x14ac:dyDescent="0.3">
      <c r="A4" s="15" t="s">
        <v>33</v>
      </c>
      <c r="B4" s="16"/>
      <c r="C4" s="17"/>
      <c r="D4" s="17"/>
      <c r="E4" s="131">
        <f>SUM(E2:F3)</f>
        <v>5789000</v>
      </c>
      <c r="F4" s="132"/>
      <c r="G4" s="18"/>
      <c r="H4" s="19"/>
    </row>
    <row r="5" spans="1:8" s="2" customFormat="1" ht="63.75" customHeight="1" thickBot="1" x14ac:dyDescent="0.25">
      <c r="A5" s="20" t="s">
        <v>1</v>
      </c>
      <c r="B5" s="24" t="s">
        <v>62</v>
      </c>
      <c r="C5" s="21" t="s">
        <v>0</v>
      </c>
      <c r="D5" s="22" t="s">
        <v>15</v>
      </c>
      <c r="E5" s="22" t="s">
        <v>92</v>
      </c>
      <c r="F5" s="22" t="s">
        <v>75</v>
      </c>
      <c r="G5" s="22" t="s">
        <v>69</v>
      </c>
      <c r="H5" s="23" t="s">
        <v>2</v>
      </c>
    </row>
    <row r="6" spans="1:8" ht="68.25" thickTop="1" x14ac:dyDescent="0.2">
      <c r="A6" s="143" t="s">
        <v>61</v>
      </c>
      <c r="B6" s="147" t="s">
        <v>31</v>
      </c>
      <c r="C6" s="133" t="s">
        <v>12</v>
      </c>
      <c r="D6" s="135" t="s">
        <v>60</v>
      </c>
      <c r="E6" s="153">
        <v>300000</v>
      </c>
      <c r="F6" s="136">
        <v>0</v>
      </c>
      <c r="G6" s="151" t="s">
        <v>80</v>
      </c>
      <c r="H6" s="58" t="s">
        <v>65</v>
      </c>
    </row>
    <row r="7" spans="1:8" x14ac:dyDescent="0.2">
      <c r="A7" s="144"/>
      <c r="B7" s="148"/>
      <c r="C7" s="134"/>
      <c r="D7" s="121"/>
      <c r="E7" s="124"/>
      <c r="F7" s="127"/>
      <c r="G7" s="152"/>
      <c r="H7" s="108" t="s">
        <v>72</v>
      </c>
    </row>
    <row r="8" spans="1:8" hidden="1" x14ac:dyDescent="0.2">
      <c r="A8" s="145"/>
      <c r="B8" s="91" t="s">
        <v>63</v>
      </c>
      <c r="C8" s="106"/>
      <c r="D8" s="89"/>
      <c r="E8" s="102"/>
      <c r="F8" s="107"/>
      <c r="G8" s="77"/>
      <c r="H8" s="104"/>
    </row>
    <row r="9" spans="1:8" x14ac:dyDescent="0.2">
      <c r="A9" s="140" t="s">
        <v>13</v>
      </c>
      <c r="B9" s="141" t="s">
        <v>18</v>
      </c>
      <c r="C9" s="154" t="s">
        <v>27</v>
      </c>
      <c r="D9" s="157" t="s">
        <v>19</v>
      </c>
      <c r="E9" s="157">
        <v>43000</v>
      </c>
      <c r="F9" s="116">
        <v>0</v>
      </c>
      <c r="G9" s="118" t="s">
        <v>81</v>
      </c>
      <c r="H9" s="63" t="s">
        <v>36</v>
      </c>
    </row>
    <row r="10" spans="1:8" x14ac:dyDescent="0.2">
      <c r="A10" s="139"/>
      <c r="B10" s="142"/>
      <c r="C10" s="155"/>
      <c r="D10" s="117"/>
      <c r="E10" s="117"/>
      <c r="F10" s="117"/>
      <c r="G10" s="117"/>
      <c r="H10" s="64" t="s">
        <v>34</v>
      </c>
    </row>
    <row r="11" spans="1:8" x14ac:dyDescent="0.2">
      <c r="A11" s="139"/>
      <c r="B11" s="142"/>
      <c r="C11" s="155"/>
      <c r="D11" s="117"/>
      <c r="E11" s="117"/>
      <c r="F11" s="117"/>
      <c r="G11" s="117"/>
      <c r="H11" s="64" t="s">
        <v>35</v>
      </c>
    </row>
    <row r="12" spans="1:8" ht="33.75" x14ac:dyDescent="0.2">
      <c r="A12" s="139"/>
      <c r="B12" s="142"/>
      <c r="C12" s="155"/>
      <c r="D12" s="117"/>
      <c r="E12" s="117"/>
      <c r="F12" s="117"/>
      <c r="G12" s="117"/>
      <c r="H12" s="64" t="s">
        <v>44</v>
      </c>
    </row>
    <row r="13" spans="1:8" x14ac:dyDescent="0.2">
      <c r="A13" s="139"/>
      <c r="B13" s="142"/>
      <c r="C13" s="155"/>
      <c r="D13" s="117"/>
      <c r="E13" s="117"/>
      <c r="F13" s="117"/>
      <c r="G13" s="117"/>
      <c r="H13" s="64" t="s">
        <v>83</v>
      </c>
    </row>
    <row r="14" spans="1:8" hidden="1" x14ac:dyDescent="0.2">
      <c r="A14" s="138"/>
      <c r="B14" s="94" t="s">
        <v>48</v>
      </c>
      <c r="C14" s="60"/>
      <c r="D14" s="40"/>
      <c r="E14" s="95"/>
      <c r="F14" s="61"/>
      <c r="G14" s="47"/>
      <c r="H14" s="62"/>
    </row>
    <row r="15" spans="1:8" ht="22.5" customHeight="1" x14ac:dyDescent="0.2">
      <c r="A15" s="146" t="s">
        <v>16</v>
      </c>
      <c r="B15" s="149" t="s">
        <v>21</v>
      </c>
      <c r="C15" s="158" t="s">
        <v>27</v>
      </c>
      <c r="D15" s="120" t="s">
        <v>46</v>
      </c>
      <c r="E15" s="122">
        <v>548000</v>
      </c>
      <c r="F15" s="125">
        <v>0</v>
      </c>
      <c r="G15" s="128" t="s">
        <v>84</v>
      </c>
      <c r="H15" s="74" t="s">
        <v>38</v>
      </c>
    </row>
    <row r="16" spans="1:8" ht="22.5" x14ac:dyDescent="0.2">
      <c r="A16" s="139"/>
      <c r="B16" s="150"/>
      <c r="C16" s="159"/>
      <c r="D16" s="121"/>
      <c r="E16" s="123"/>
      <c r="F16" s="126"/>
      <c r="G16" s="129"/>
      <c r="H16" s="86" t="s">
        <v>37</v>
      </c>
    </row>
    <row r="17" spans="1:8" ht="22.5" x14ac:dyDescent="0.2">
      <c r="A17" s="139"/>
      <c r="B17" s="150"/>
      <c r="C17" s="159"/>
      <c r="D17" s="121"/>
      <c r="E17" s="123"/>
      <c r="F17" s="126"/>
      <c r="G17" s="129"/>
      <c r="H17" s="86" t="s">
        <v>45</v>
      </c>
    </row>
    <row r="18" spans="1:8" ht="33.75" x14ac:dyDescent="0.2">
      <c r="A18" s="139"/>
      <c r="B18" s="150"/>
      <c r="C18" s="159"/>
      <c r="D18" s="121"/>
      <c r="E18" s="123"/>
      <c r="F18" s="126"/>
      <c r="G18" s="129"/>
      <c r="H18" s="59" t="s">
        <v>86</v>
      </c>
    </row>
    <row r="19" spans="1:8" x14ac:dyDescent="0.2">
      <c r="A19" s="139"/>
      <c r="B19" s="150"/>
      <c r="C19" s="159"/>
      <c r="D19" s="121"/>
      <c r="E19" s="123"/>
      <c r="F19" s="127"/>
      <c r="G19" s="129"/>
      <c r="H19" s="108" t="s">
        <v>87</v>
      </c>
    </row>
    <row r="20" spans="1:8" hidden="1" x14ac:dyDescent="0.2">
      <c r="A20" s="138"/>
      <c r="B20" s="112" t="s">
        <v>49</v>
      </c>
      <c r="C20" s="60"/>
      <c r="D20" s="46"/>
      <c r="E20" s="113"/>
      <c r="F20" s="51"/>
      <c r="G20" s="87"/>
      <c r="H20" s="55"/>
    </row>
    <row r="21" spans="1:8" ht="22.5" customHeight="1" x14ac:dyDescent="0.2">
      <c r="A21" s="146" t="s">
        <v>17</v>
      </c>
      <c r="B21" s="149" t="s">
        <v>59</v>
      </c>
      <c r="C21" s="158" t="s">
        <v>27</v>
      </c>
      <c r="D21" s="120" t="s">
        <v>20</v>
      </c>
      <c r="E21" s="122">
        <v>100000</v>
      </c>
      <c r="F21" s="125">
        <v>0</v>
      </c>
      <c r="G21" s="128" t="s">
        <v>82</v>
      </c>
      <c r="H21" s="74" t="s">
        <v>40</v>
      </c>
    </row>
    <row r="22" spans="1:8" ht="22.5" x14ac:dyDescent="0.2">
      <c r="A22" s="139"/>
      <c r="B22" s="150"/>
      <c r="C22" s="159"/>
      <c r="D22" s="121"/>
      <c r="E22" s="123"/>
      <c r="F22" s="126"/>
      <c r="G22" s="129"/>
      <c r="H22" s="86" t="s">
        <v>39</v>
      </c>
    </row>
    <row r="23" spans="1:8" ht="56.25" x14ac:dyDescent="0.2">
      <c r="A23" s="139"/>
      <c r="B23" s="150"/>
      <c r="C23" s="159"/>
      <c r="D23" s="121"/>
      <c r="E23" s="123"/>
      <c r="F23" s="126"/>
      <c r="G23" s="129"/>
      <c r="H23" s="86" t="s">
        <v>41</v>
      </c>
    </row>
    <row r="24" spans="1:8" ht="22.5" x14ac:dyDescent="0.2">
      <c r="A24" s="139"/>
      <c r="B24" s="150"/>
      <c r="C24" s="159"/>
      <c r="D24" s="121"/>
      <c r="E24" s="123"/>
      <c r="F24" s="126"/>
      <c r="G24" s="129"/>
      <c r="H24" s="86" t="s">
        <v>88</v>
      </c>
    </row>
    <row r="25" spans="1:8" ht="22.5" x14ac:dyDescent="0.2">
      <c r="A25" s="139"/>
      <c r="B25" s="148"/>
      <c r="C25" s="159"/>
      <c r="D25" s="121"/>
      <c r="E25" s="124"/>
      <c r="F25" s="127"/>
      <c r="G25" s="129"/>
      <c r="H25" s="55" t="s">
        <v>89</v>
      </c>
    </row>
    <row r="26" spans="1:8" hidden="1" x14ac:dyDescent="0.2">
      <c r="A26" s="138"/>
      <c r="B26" s="92" t="s">
        <v>50</v>
      </c>
      <c r="C26" s="60"/>
      <c r="D26" s="46"/>
      <c r="E26" s="95"/>
      <c r="F26" s="107"/>
      <c r="G26" s="65"/>
      <c r="H26" s="111"/>
    </row>
    <row r="27" spans="1:8" ht="24.75" customHeight="1" x14ac:dyDescent="0.2">
      <c r="A27" s="140" t="s">
        <v>25</v>
      </c>
      <c r="B27" s="141" t="s">
        <v>24</v>
      </c>
      <c r="C27" s="154" t="s">
        <v>27</v>
      </c>
      <c r="D27" s="156" t="s">
        <v>26</v>
      </c>
      <c r="E27" s="157">
        <v>0</v>
      </c>
      <c r="F27" s="130">
        <v>0</v>
      </c>
      <c r="G27" s="119" t="s">
        <v>28</v>
      </c>
      <c r="H27" s="67" t="s">
        <v>43</v>
      </c>
    </row>
    <row r="28" spans="1:8" ht="42.75" customHeight="1" x14ac:dyDescent="0.2">
      <c r="A28" s="139"/>
      <c r="B28" s="142"/>
      <c r="C28" s="155"/>
      <c r="D28" s="117"/>
      <c r="E28" s="117"/>
      <c r="F28" s="117"/>
      <c r="G28" s="117"/>
      <c r="H28" s="68" t="s">
        <v>42</v>
      </c>
    </row>
    <row r="29" spans="1:8" x14ac:dyDescent="0.2">
      <c r="A29" s="139"/>
      <c r="B29" s="142"/>
      <c r="C29" s="155"/>
      <c r="D29" s="117"/>
      <c r="E29" s="117"/>
      <c r="F29" s="117"/>
      <c r="G29" s="117"/>
      <c r="H29" s="68" t="s">
        <v>47</v>
      </c>
    </row>
    <row r="30" spans="1:8" hidden="1" x14ac:dyDescent="0.2">
      <c r="A30" s="138"/>
      <c r="B30" s="93" t="s">
        <v>52</v>
      </c>
      <c r="C30" s="88"/>
      <c r="D30" s="89"/>
      <c r="E30" s="96"/>
      <c r="F30" s="76"/>
      <c r="G30" s="90"/>
      <c r="H30" s="66"/>
    </row>
    <row r="31" spans="1:8" ht="64.5" customHeight="1" thickBot="1" x14ac:dyDescent="0.25">
      <c r="A31" s="20" t="s">
        <v>1</v>
      </c>
      <c r="B31" s="24" t="s">
        <v>70</v>
      </c>
      <c r="C31" s="21" t="s">
        <v>0</v>
      </c>
      <c r="D31" s="22" t="s">
        <v>3</v>
      </c>
      <c r="E31" s="22" t="s">
        <v>91</v>
      </c>
      <c r="F31" s="22" t="s">
        <v>76</v>
      </c>
      <c r="G31" s="22" t="s">
        <v>69</v>
      </c>
      <c r="H31" s="23" t="s">
        <v>2</v>
      </c>
    </row>
    <row r="32" spans="1:8" ht="70.5" customHeight="1" thickTop="1" x14ac:dyDescent="0.2">
      <c r="A32" s="110" t="s">
        <v>71</v>
      </c>
      <c r="B32" s="105" t="s">
        <v>30</v>
      </c>
      <c r="C32" s="71" t="s">
        <v>12</v>
      </c>
      <c r="D32" s="84">
        <v>95000</v>
      </c>
      <c r="E32" s="80">
        <v>0</v>
      </c>
      <c r="F32" s="81">
        <v>0</v>
      </c>
      <c r="G32" s="82" t="s">
        <v>73</v>
      </c>
      <c r="H32" s="85" t="s">
        <v>74</v>
      </c>
    </row>
    <row r="33" spans="1:8" ht="13.5" customHeight="1" x14ac:dyDescent="0.2">
      <c r="A33" s="109"/>
      <c r="B33" s="92" t="s">
        <v>51</v>
      </c>
      <c r="C33" s="50"/>
      <c r="D33" s="46"/>
      <c r="E33" s="101">
        <v>95000</v>
      </c>
      <c r="F33" s="51"/>
      <c r="G33" s="52"/>
      <c r="H33" s="41"/>
    </row>
    <row r="34" spans="1:8" ht="51.75" customHeight="1" x14ac:dyDescent="0.2">
      <c r="A34" s="137" t="s">
        <v>23</v>
      </c>
      <c r="B34" s="78" t="s">
        <v>32</v>
      </c>
      <c r="C34" s="71" t="s">
        <v>9</v>
      </c>
      <c r="D34" s="79" t="s">
        <v>57</v>
      </c>
      <c r="E34" s="80">
        <v>83000</v>
      </c>
      <c r="F34" s="81">
        <v>0</v>
      </c>
      <c r="G34" s="82" t="s">
        <v>73</v>
      </c>
      <c r="H34" s="74"/>
    </row>
    <row r="35" spans="1:8" x14ac:dyDescent="0.2">
      <c r="A35" s="138"/>
      <c r="B35" s="92" t="s">
        <v>53</v>
      </c>
      <c r="C35" s="50"/>
      <c r="D35" s="69"/>
      <c r="E35" s="101">
        <v>22000</v>
      </c>
      <c r="F35" s="51"/>
      <c r="G35" s="52"/>
      <c r="H35" s="83"/>
    </row>
    <row r="36" spans="1:8" ht="34.5" customHeight="1" x14ac:dyDescent="0.2">
      <c r="A36" s="137" t="s">
        <v>11</v>
      </c>
      <c r="B36" s="78" t="s">
        <v>14</v>
      </c>
      <c r="C36" s="71" t="s">
        <v>9</v>
      </c>
      <c r="D36" s="79" t="s">
        <v>85</v>
      </c>
      <c r="E36" s="80">
        <v>21000</v>
      </c>
      <c r="F36" s="81">
        <v>0</v>
      </c>
      <c r="G36" s="82" t="s">
        <v>73</v>
      </c>
      <c r="H36" s="74"/>
    </row>
    <row r="37" spans="1:8" hidden="1" x14ac:dyDescent="0.2">
      <c r="A37" s="138"/>
      <c r="B37" s="92" t="s">
        <v>54</v>
      </c>
      <c r="C37" s="50"/>
      <c r="D37" s="48"/>
      <c r="E37" s="95"/>
      <c r="F37" s="51"/>
      <c r="G37" s="52"/>
      <c r="H37" s="83"/>
    </row>
    <row r="38" spans="1:8" ht="31.5" customHeight="1" x14ac:dyDescent="0.2">
      <c r="A38" s="137" t="s">
        <v>10</v>
      </c>
      <c r="B38" s="78" t="s">
        <v>22</v>
      </c>
      <c r="C38" s="71" t="s">
        <v>9</v>
      </c>
      <c r="D38" s="79" t="s">
        <v>85</v>
      </c>
      <c r="E38" s="80">
        <v>18000</v>
      </c>
      <c r="F38" s="81">
        <v>0</v>
      </c>
      <c r="G38" s="82" t="s">
        <v>73</v>
      </c>
      <c r="H38" s="74"/>
    </row>
    <row r="39" spans="1:8" hidden="1" x14ac:dyDescent="0.2">
      <c r="A39" s="138"/>
      <c r="B39" s="91" t="s">
        <v>55</v>
      </c>
      <c r="C39" s="53"/>
      <c r="D39" s="75"/>
      <c r="E39" s="102"/>
      <c r="F39" s="76"/>
      <c r="G39" s="77"/>
      <c r="H39" s="55"/>
    </row>
    <row r="40" spans="1:8" ht="36" customHeight="1" x14ac:dyDescent="0.2">
      <c r="A40" s="137" t="s">
        <v>4</v>
      </c>
      <c r="B40" s="70" t="s">
        <v>29</v>
      </c>
      <c r="C40" s="71" t="s">
        <v>4</v>
      </c>
      <c r="D40" s="72" t="s">
        <v>4</v>
      </c>
      <c r="E40" s="73">
        <f>F47-E43</f>
        <v>4676000</v>
      </c>
      <c r="F40" s="72" t="s">
        <v>4</v>
      </c>
      <c r="G40" s="72" t="s">
        <v>4</v>
      </c>
      <c r="H40" s="74" t="s">
        <v>8</v>
      </c>
    </row>
    <row r="41" spans="1:8" x14ac:dyDescent="0.2">
      <c r="A41" s="139"/>
      <c r="B41" s="98" t="s">
        <v>56</v>
      </c>
      <c r="C41" s="53"/>
      <c r="D41" s="54"/>
      <c r="E41" s="103">
        <f>-(+E14+E20+E26+E30+E8+E33+E35+E37+E39)</f>
        <v>-117000</v>
      </c>
      <c r="F41" s="54"/>
      <c r="G41" s="54"/>
      <c r="H41" s="55"/>
    </row>
    <row r="42" spans="1:8" ht="39.75" customHeight="1" x14ac:dyDescent="0.2">
      <c r="A42" s="29" t="s">
        <v>4</v>
      </c>
      <c r="B42" s="30" t="s">
        <v>90</v>
      </c>
      <c r="C42" s="31" t="s">
        <v>4</v>
      </c>
      <c r="D42" s="32" t="s">
        <v>4</v>
      </c>
      <c r="E42" s="99">
        <f>SUM(E6:E39)</f>
        <v>1230000</v>
      </c>
      <c r="F42" s="100" t="s">
        <v>4</v>
      </c>
      <c r="G42" s="32" t="s">
        <v>4</v>
      </c>
      <c r="H42" s="56"/>
    </row>
    <row r="43" spans="1:8" ht="39.75" customHeight="1" x14ac:dyDescent="0.2">
      <c r="A43" s="29" t="s">
        <v>4</v>
      </c>
      <c r="B43" s="30" t="s">
        <v>77</v>
      </c>
      <c r="C43" s="31" t="s">
        <v>4</v>
      </c>
      <c r="D43" s="32" t="s">
        <v>4</v>
      </c>
      <c r="E43" s="99">
        <f>+E9+E15+E21+E27+E6+E32+E34+E36+E38</f>
        <v>1113000</v>
      </c>
      <c r="F43" s="100" t="s">
        <v>4</v>
      </c>
      <c r="G43" s="32" t="s">
        <v>4</v>
      </c>
      <c r="H43" s="56"/>
    </row>
    <row r="44" spans="1:8" ht="39.75" customHeight="1" x14ac:dyDescent="0.2">
      <c r="A44" s="29" t="s">
        <v>4</v>
      </c>
      <c r="B44" s="30" t="s">
        <v>78</v>
      </c>
      <c r="C44" s="31" t="s">
        <v>4</v>
      </c>
      <c r="D44" s="32" t="s">
        <v>4</v>
      </c>
      <c r="E44" s="32" t="s">
        <v>4</v>
      </c>
      <c r="F44" s="97">
        <f>SUM(F6:F39)</f>
        <v>0</v>
      </c>
      <c r="G44" s="32" t="s">
        <v>4</v>
      </c>
      <c r="H44" s="56"/>
    </row>
    <row r="45" spans="1:8" ht="39.75" customHeight="1" x14ac:dyDescent="0.2">
      <c r="A45" s="25" t="s">
        <v>4</v>
      </c>
      <c r="B45" s="26" t="s">
        <v>5</v>
      </c>
      <c r="C45" s="27" t="s">
        <v>4</v>
      </c>
      <c r="D45" s="28" t="s">
        <v>4</v>
      </c>
      <c r="E45" s="28" t="s">
        <v>4</v>
      </c>
      <c r="F45" s="57" t="s">
        <v>79</v>
      </c>
      <c r="G45" s="28" t="s">
        <v>4</v>
      </c>
      <c r="H45" s="49"/>
    </row>
    <row r="46" spans="1:8" ht="34.5" customHeight="1" x14ac:dyDescent="0.2">
      <c r="A46" s="29" t="s">
        <v>4</v>
      </c>
      <c r="B46" s="30" t="s">
        <v>6</v>
      </c>
      <c r="C46" s="31" t="s">
        <v>4</v>
      </c>
      <c r="D46" s="32" t="s">
        <v>4</v>
      </c>
      <c r="E46" s="32" t="s">
        <v>4</v>
      </c>
      <c r="F46" s="57" t="s">
        <v>79</v>
      </c>
      <c r="G46" s="28" t="s">
        <v>4</v>
      </c>
      <c r="H46" s="33"/>
    </row>
    <row r="47" spans="1:8" ht="34.5" customHeight="1" thickBot="1" x14ac:dyDescent="0.25">
      <c r="A47" s="34" t="s">
        <v>4</v>
      </c>
      <c r="B47" s="35" t="s">
        <v>7</v>
      </c>
      <c r="C47" s="36" t="s">
        <v>4</v>
      </c>
      <c r="D47" s="37" t="s">
        <v>4</v>
      </c>
      <c r="E47" s="45">
        <f>SUM(E40:E42)</f>
        <v>5789000</v>
      </c>
      <c r="F47" s="45">
        <f>E4</f>
        <v>5789000</v>
      </c>
      <c r="G47" s="37" t="s">
        <v>4</v>
      </c>
      <c r="H47" s="38"/>
    </row>
    <row r="48" spans="1:8" ht="51" customHeight="1" x14ac:dyDescent="0.2">
      <c r="B48" s="39" t="s">
        <v>64</v>
      </c>
      <c r="C48" s="1"/>
      <c r="D48" s="114" t="s">
        <v>58</v>
      </c>
      <c r="E48" s="115"/>
      <c r="F48" s="115"/>
      <c r="G48" s="115"/>
    </row>
    <row r="49" spans="1:3" x14ac:dyDescent="0.2">
      <c r="A49" s="3"/>
      <c r="C49" s="1"/>
    </row>
    <row r="50" spans="1:3" x14ac:dyDescent="0.2">
      <c r="C50" s="1"/>
    </row>
    <row r="51" spans="1:3" x14ac:dyDescent="0.2">
      <c r="C51" s="1"/>
    </row>
    <row r="52" spans="1:3" x14ac:dyDescent="0.2">
      <c r="C52" s="1"/>
    </row>
    <row r="53" spans="1:3" x14ac:dyDescent="0.2">
      <c r="C53" s="1"/>
    </row>
  </sheetData>
  <mergeCells count="43">
    <mergeCell ref="C27:C29"/>
    <mergeCell ref="D27:D29"/>
    <mergeCell ref="E27:E29"/>
    <mergeCell ref="C9:C13"/>
    <mergeCell ref="D9:D13"/>
    <mergeCell ref="E9:E13"/>
    <mergeCell ref="C21:C25"/>
    <mergeCell ref="C15:C19"/>
    <mergeCell ref="B9:B13"/>
    <mergeCell ref="B6:B7"/>
    <mergeCell ref="B21:B25"/>
    <mergeCell ref="B15:B19"/>
    <mergeCell ref="G6:G7"/>
    <mergeCell ref="E6:E7"/>
    <mergeCell ref="A6:A8"/>
    <mergeCell ref="A34:A35"/>
    <mergeCell ref="A21:A26"/>
    <mergeCell ref="A15:A20"/>
    <mergeCell ref="A9:A14"/>
    <mergeCell ref="A38:A39"/>
    <mergeCell ref="A40:A41"/>
    <mergeCell ref="A27:A30"/>
    <mergeCell ref="B27:B29"/>
    <mergeCell ref="A36:A37"/>
    <mergeCell ref="E2:F2"/>
    <mergeCell ref="E3:F3"/>
    <mergeCell ref="E4:F4"/>
    <mergeCell ref="C6:C7"/>
    <mergeCell ref="D6:D7"/>
    <mergeCell ref="F6:F7"/>
    <mergeCell ref="D48:G48"/>
    <mergeCell ref="F9:F13"/>
    <mergeCell ref="G9:G13"/>
    <mergeCell ref="G27:G29"/>
    <mergeCell ref="D21:D25"/>
    <mergeCell ref="E21:E25"/>
    <mergeCell ref="F21:F25"/>
    <mergeCell ref="G21:G25"/>
    <mergeCell ref="G15:G19"/>
    <mergeCell ref="F15:F19"/>
    <mergeCell ref="E15:E19"/>
    <mergeCell ref="D15:D19"/>
    <mergeCell ref="F27:F29"/>
  </mergeCells>
  <phoneticPr fontId="0" type="noConversion"/>
  <pageMargins left="0.55000000000000004" right="0.22" top="0.41" bottom="0.21" header="0.21" footer="0.18"/>
  <pageSetup paperSize="9" scale="74" orientation="portrait" copies="2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2020-09-14T15:37:47Z</cp:lastPrinted>
  <dcterms:created xsi:type="dcterms:W3CDTF">1997-01-24T11:07:25Z</dcterms:created>
  <dcterms:modified xsi:type="dcterms:W3CDTF">2021-03-01T13:01:44Z</dcterms:modified>
</cp:coreProperties>
</file>