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Y:\Komise\Priority 2020\Vyúčtování 2020\"/>
    </mc:Choice>
  </mc:AlternateContent>
  <bookViews>
    <workbookView xWindow="-105" yWindow="-105" windowWidth="23250" windowHeight="12570"/>
  </bookViews>
  <sheets>
    <sheet name="priority" sheetId="1" r:id="rId1"/>
  </sheets>
  <definedNames>
    <definedName name="_xlnm.Print_Area" localSheetId="0">priority!$A$1:$H$50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6" i="1" l="1"/>
  <c r="F47" i="1" s="1"/>
  <c r="F48" i="1" s="1"/>
  <c r="E45" i="1"/>
  <c r="E44" i="1"/>
  <c r="E43" i="1" l="1"/>
  <c r="E4" i="1" l="1"/>
  <c r="F49" i="1" s="1"/>
  <c r="E42" i="1" l="1"/>
  <c r="E49" i="1" s="1"/>
</calcChain>
</file>

<file path=xl/sharedStrings.xml><?xml version="1.0" encoding="utf-8"?>
<sst xmlns="http://schemas.openxmlformats.org/spreadsheetml/2006/main" count="149" uniqueCount="97">
  <si>
    <t xml:space="preserve">Z: </t>
  </si>
  <si>
    <t>Č.</t>
  </si>
  <si>
    <t>Poznámky, komentář odborů MMZ</t>
  </si>
  <si>
    <t>Kvalifikovaný odhad finanční náročnosti               (v Kč)</t>
  </si>
  <si>
    <t>x</t>
  </si>
  <si>
    <t>Čerpání celkem</t>
  </si>
  <si>
    <t>Nevyčerpané finanční prostředky</t>
  </si>
  <si>
    <t>CELKEM</t>
  </si>
  <si>
    <t>doporučena fin. rezerva cca 10 % z přidělené částky na řešení nepředpokládaných nákladů</t>
  </si>
  <si>
    <t>OKP</t>
  </si>
  <si>
    <t>realizace</t>
  </si>
  <si>
    <t>4.</t>
  </si>
  <si>
    <t>3.</t>
  </si>
  <si>
    <t>OMZ</t>
  </si>
  <si>
    <t>4/                     2015</t>
  </si>
  <si>
    <t xml:space="preserve">2/                2015 </t>
  </si>
  <si>
    <t xml:space="preserve">Činnost KMČ, provozní výdaje KaMČ, aj. </t>
  </si>
  <si>
    <t>Kvalifik. odhad fin. náročnosti               (v Kč)</t>
  </si>
  <si>
    <t>3/                    2017</t>
  </si>
  <si>
    <t>4/                       2017</t>
  </si>
  <si>
    <r>
      <t>Vybudování chodníku, ul. Přehradní</t>
    </r>
    <r>
      <rPr>
        <sz val="10"/>
        <rFont val="Arial"/>
        <family val="2"/>
        <charset val="238"/>
      </rPr>
      <t xml:space="preserve"> (od ul. Lázeňská po ul. Májová)   </t>
    </r>
    <r>
      <rPr>
        <b/>
        <sz val="10"/>
        <rFont val="Arial"/>
        <family val="2"/>
        <charset val="238"/>
      </rPr>
      <t xml:space="preserve">                                                  </t>
    </r>
  </si>
  <si>
    <r>
      <t xml:space="preserve">30 000                              </t>
    </r>
    <r>
      <rPr>
        <sz val="10"/>
        <rFont val="Arial"/>
        <family val="2"/>
        <charset val="238"/>
      </rPr>
      <t xml:space="preserve">  PD, IČ </t>
    </r>
    <r>
      <rPr>
        <b/>
        <sz val="10"/>
        <rFont val="Arial"/>
        <family val="2"/>
        <charset val="238"/>
      </rPr>
      <t xml:space="preserve">                                    950 000                                  </t>
    </r>
    <r>
      <rPr>
        <sz val="10"/>
        <rFont val="Arial"/>
        <family val="2"/>
        <charset val="238"/>
      </rPr>
      <t>realizace</t>
    </r>
  </si>
  <si>
    <r>
      <t xml:space="preserve">50 000                              </t>
    </r>
    <r>
      <rPr>
        <sz val="10"/>
        <rFont val="Arial"/>
        <family val="2"/>
        <charset val="238"/>
      </rPr>
      <t xml:space="preserve">  PD, IČ </t>
    </r>
    <r>
      <rPr>
        <b/>
        <sz val="10"/>
        <rFont val="Arial"/>
        <family val="2"/>
        <charset val="238"/>
      </rPr>
      <t xml:space="preserve">                                    600 000                                  </t>
    </r>
    <r>
      <rPr>
        <sz val="10"/>
        <rFont val="Arial"/>
        <family val="2"/>
        <charset val="238"/>
      </rPr>
      <t>realizace</t>
    </r>
  </si>
  <si>
    <r>
      <t xml:space="preserve">100 000 </t>
    </r>
    <r>
      <rPr>
        <sz val="10"/>
        <rFont val="Arial"/>
        <family val="2"/>
        <charset val="238"/>
      </rPr>
      <t xml:space="preserve">                            PD, IČ</t>
    </r>
  </si>
  <si>
    <t xml:space="preserve">Vybudování chodníku, ul. Zlínská - od ulice K Fojství po zastávku MHD „U Pomníku“ </t>
  </si>
  <si>
    <r>
      <t xml:space="preserve">Vánoční osvětlení </t>
    </r>
    <r>
      <rPr>
        <sz val="10"/>
        <rFont val="Arial"/>
        <family val="2"/>
        <charset val="238"/>
      </rPr>
      <t xml:space="preserve">(instalace, př. demontáž, údržba, revize)                                          </t>
    </r>
  </si>
  <si>
    <t>2.</t>
  </si>
  <si>
    <r>
      <t>Vybudování komunikace pro pěší Kostelec - směr Lešná</t>
    </r>
    <r>
      <rPr>
        <sz val="10"/>
        <rFont val="Arial"/>
        <family val="2"/>
        <charset val="238"/>
      </rPr>
      <t xml:space="preserve"> (od ul. Zlínská - Severní po Lešnou)</t>
    </r>
  </si>
  <si>
    <t>1/                 2018</t>
  </si>
  <si>
    <t>řešení majetkopr. vztahů</t>
  </si>
  <si>
    <r>
      <t xml:space="preserve">3 227 000      </t>
    </r>
    <r>
      <rPr>
        <sz val="10"/>
        <rFont val="Arial"/>
        <family val="2"/>
        <charset val="238"/>
      </rPr>
      <t xml:space="preserve">                         varianta I                          </t>
    </r>
    <r>
      <rPr>
        <b/>
        <sz val="10"/>
        <rFont val="Arial"/>
        <family val="2"/>
        <charset val="238"/>
      </rPr>
      <t xml:space="preserve"> 8 201 000  </t>
    </r>
    <r>
      <rPr>
        <sz val="10"/>
        <rFont val="Arial"/>
        <family val="2"/>
        <charset val="238"/>
      </rPr>
      <t xml:space="preserve">                    varianta II</t>
    </r>
  </si>
  <si>
    <t>OD</t>
  </si>
  <si>
    <t>5.</t>
  </si>
  <si>
    <t>viz poznámka</t>
  </si>
  <si>
    <r>
      <t xml:space="preserve">Investice MČ </t>
    </r>
    <r>
      <rPr>
        <sz val="10"/>
        <rFont val="Arial"/>
        <family val="2"/>
        <charset val="238"/>
      </rPr>
      <t xml:space="preserve">("rezerva")                             </t>
    </r>
    <r>
      <rPr>
        <sz val="10"/>
        <color indexed="9"/>
        <rFont val="Arial"/>
        <family val="2"/>
        <charset val="238"/>
      </rPr>
      <t xml:space="preserve">1000 2212 6121 4011 0002054000000 </t>
    </r>
    <r>
      <rPr>
        <sz val="10"/>
        <color indexed="10"/>
        <rFont val="Arial"/>
        <family val="2"/>
        <charset val="238"/>
      </rPr>
      <t xml:space="preserve">  </t>
    </r>
    <r>
      <rPr>
        <sz val="10"/>
        <rFont val="Arial"/>
        <family val="2"/>
        <charset val="238"/>
      </rPr>
      <t xml:space="preserve">                                           </t>
    </r>
    <r>
      <rPr>
        <sz val="10"/>
        <color indexed="10"/>
        <rFont val="Arial"/>
        <family val="2"/>
        <charset val="238"/>
      </rPr>
      <t xml:space="preserve">         </t>
    </r>
    <r>
      <rPr>
        <sz val="10"/>
        <rFont val="Arial"/>
        <family val="2"/>
        <charset val="238"/>
      </rPr>
      <t xml:space="preserve">                         </t>
    </r>
  </si>
  <si>
    <r>
      <t>Provozní akce OMZ</t>
    </r>
    <r>
      <rPr>
        <sz val="10"/>
        <rFont val="Arial"/>
        <family val="2"/>
        <charset val="238"/>
      </rPr>
      <t xml:space="preserve"> (výsadba, údržba zelených ploch aj.)                                   </t>
    </r>
    <r>
      <rPr>
        <sz val="10"/>
        <color indexed="9"/>
        <rFont val="Arial"/>
        <family val="2"/>
        <charset val="238"/>
      </rPr>
      <t xml:space="preserve">1800 3745 5169 4011 0006175110000 </t>
    </r>
    <r>
      <rPr>
        <sz val="10"/>
        <rFont val="Arial"/>
        <family val="2"/>
        <charset val="238"/>
      </rPr>
      <t xml:space="preserve">                                                  </t>
    </r>
  </si>
  <si>
    <t>Priority MČ Kostelec 2020</t>
  </si>
  <si>
    <r>
      <t>Požadavek MČ 2020</t>
    </r>
    <r>
      <rPr>
        <sz val="10"/>
        <rFont val="Arial"/>
        <family val="2"/>
        <charset val="238"/>
      </rPr>
      <t xml:space="preserve"> - </t>
    </r>
    <r>
      <rPr>
        <b/>
        <sz val="10"/>
        <rFont val="Arial"/>
        <family val="2"/>
        <charset val="238"/>
      </rPr>
      <t xml:space="preserve">popis požadavku </t>
    </r>
  </si>
  <si>
    <t xml:space="preserve">Regenerace veřejného prostranství (podél cyklostezky směr Lešná) - 2. etapa                     </t>
  </si>
  <si>
    <r>
      <t>Podpora společenských aktivit v MČ</t>
    </r>
    <r>
      <rPr>
        <sz val="1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(např. Dětský karneval, Dětský den, Mikulášská besídka, setkání Kostelců aj.)                                                                           </t>
    </r>
    <r>
      <rPr>
        <sz val="10"/>
        <rFont val="Arial"/>
        <family val="2"/>
        <charset val="238"/>
      </rPr>
      <t xml:space="preserve">          </t>
    </r>
    <r>
      <rPr>
        <sz val="9"/>
        <rFont val="Arial"/>
        <family val="2"/>
        <charset val="238"/>
      </rPr>
      <t xml:space="preserve">      </t>
    </r>
    <r>
      <rPr>
        <sz val="10"/>
        <color indexed="9"/>
        <rFont val="Arial"/>
        <family val="2"/>
        <charset val="238"/>
      </rPr>
      <t xml:space="preserve">1042 3349 5139 4011 0006069110104  </t>
    </r>
    <r>
      <rPr>
        <sz val="9"/>
        <color indexed="12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                                                     </t>
    </r>
  </si>
  <si>
    <t>Přidělené finanční prostředky pro r. 2020:</t>
  </si>
  <si>
    <t>Nevyčerpané finanční prostředky z r. 2019:</t>
  </si>
  <si>
    <t>Celkem:</t>
  </si>
  <si>
    <r>
      <t xml:space="preserve">zadání KMČ: </t>
    </r>
    <r>
      <rPr>
        <sz val="8"/>
        <rFont val="Arial"/>
        <family val="2"/>
        <charset val="238"/>
      </rPr>
      <t xml:space="preserve">zpevnění příjezdové cesty z ul. Fryštácká směrem od Zlína k domům po pravé straně (ve svahu naproti "vodárenských" domů) a studie chodníku pro pěší, který by navazoval na zmíněnou cestu a vyústil u ul. Vodárenská                                                                                          </t>
    </r>
    <r>
      <rPr>
        <b/>
        <sz val="8"/>
        <rFont val="Arial"/>
        <family val="2"/>
        <charset val="238"/>
      </rPr>
      <t/>
    </r>
  </si>
  <si>
    <r>
      <t xml:space="preserve">r. 2016: </t>
    </r>
    <r>
      <rPr>
        <sz val="8"/>
        <rFont val="Arial"/>
        <family val="2"/>
        <charset val="238"/>
      </rPr>
      <t>příprava akce, bez čerp.</t>
    </r>
  </si>
  <si>
    <r>
      <t xml:space="preserve">r. 2017: </t>
    </r>
    <r>
      <rPr>
        <sz val="8"/>
        <rFont val="Arial"/>
        <family val="2"/>
        <charset val="238"/>
      </rPr>
      <t>studie, čerp. 7 500 Kč</t>
    </r>
  </si>
  <si>
    <r>
      <t xml:space="preserve">r. 2015: </t>
    </r>
    <r>
      <rPr>
        <sz val="8"/>
        <rFont val="Arial"/>
        <family val="2"/>
        <charset val="238"/>
      </rPr>
      <t>zařazeno do priorit - nekryto</t>
    </r>
    <r>
      <rPr>
        <b/>
        <sz val="8"/>
        <rFont val="Arial"/>
        <family val="2"/>
        <charset val="238"/>
      </rPr>
      <t/>
    </r>
  </si>
  <si>
    <r>
      <rPr>
        <b/>
        <sz val="8"/>
        <rFont val="Arial"/>
        <family val="2"/>
        <charset val="238"/>
      </rPr>
      <t xml:space="preserve">r. 2018: </t>
    </r>
    <r>
      <rPr>
        <sz val="8"/>
        <rFont val="Arial"/>
        <family val="2"/>
        <charset val="238"/>
      </rPr>
      <t>zadáno zpracování PD + IČ, požadavek na krytí 61 tis. Kč, bez čerp.</t>
    </r>
  </si>
  <si>
    <r>
      <t xml:space="preserve">zápis KMČ č. 2/2017 z 6.4.2017 - zadat zpracování PD                                                                                                                                  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                                                                               </t>
    </r>
    <r>
      <rPr>
        <b/>
        <sz val="8"/>
        <rFont val="Arial"/>
        <family val="2"/>
        <charset val="238"/>
      </rPr>
      <t/>
    </r>
  </si>
  <si>
    <r>
      <rPr>
        <b/>
        <sz val="8"/>
        <rFont val="Arial"/>
        <family val="2"/>
        <charset val="238"/>
      </rPr>
      <t>r. 2018:</t>
    </r>
    <r>
      <rPr>
        <sz val="8"/>
        <rFont val="Arial"/>
        <family val="2"/>
        <charset val="238"/>
      </rPr>
      <t xml:space="preserve"> zpracování PD + IČ zadat až 2019, předpoklad realizace v roce 2020</t>
    </r>
  </si>
  <si>
    <r>
      <t xml:space="preserve">zápis KMČ č. 2/2017 z 6.4.2017 - zadat zpracování studie                                                                                                                                                                     </t>
    </r>
    <r>
      <rPr>
        <b/>
        <sz val="8"/>
        <rFont val="Arial"/>
        <family val="2"/>
        <charset val="238"/>
      </rPr>
      <t xml:space="preserve">  </t>
    </r>
    <r>
      <rPr>
        <sz val="8"/>
        <rFont val="Arial"/>
        <family val="2"/>
        <charset val="238"/>
      </rPr>
      <t xml:space="preserve">                                                            </t>
    </r>
    <r>
      <rPr>
        <b/>
        <sz val="8"/>
        <rFont val="Arial"/>
        <family val="2"/>
        <charset val="238"/>
      </rPr>
      <t/>
    </r>
  </si>
  <si>
    <r>
      <rPr>
        <b/>
        <sz val="8"/>
        <rFont val="Arial"/>
        <family val="2"/>
        <charset val="238"/>
      </rPr>
      <t>r. 2019:</t>
    </r>
    <r>
      <rPr>
        <sz val="8"/>
        <rFont val="Arial"/>
        <family val="2"/>
        <charset val="238"/>
      </rPr>
      <t xml:space="preserve"> bude zadáno zpracování PD+IČ, dokrýt do výše 100 tis. Kč, </t>
    </r>
    <r>
      <rPr>
        <b/>
        <sz val="8"/>
        <rFont val="Arial"/>
        <family val="2"/>
        <charset val="238"/>
      </rPr>
      <t>na jednání s přísl. členem RMZ v 4/2019 stanoveno jako prioritní akce MČ, u které je předpokladem dofinancování z rozpočtu SMZ</t>
    </r>
  </si>
  <si>
    <r>
      <t xml:space="preserve">r. 2019: </t>
    </r>
    <r>
      <rPr>
        <sz val="8"/>
        <rFont val="Arial"/>
        <family val="2"/>
        <charset val="238"/>
      </rPr>
      <t>studie - zpracovány dvě varianty, varianta I - mlatová, varianta II - zpevněná (zámková dl.), další postup dle projednání s KMČ, nutno projednat s přísluš. náměstkem, zatím nekryto</t>
    </r>
  </si>
  <si>
    <r>
      <t xml:space="preserve">r. 2018: </t>
    </r>
    <r>
      <rPr>
        <sz val="8"/>
        <rFont val="Arial"/>
        <family val="2"/>
        <charset val="238"/>
      </rPr>
      <t xml:space="preserve">nacenění studie z r. 2018 ve výši 90 tis. Kč - </t>
    </r>
    <r>
      <rPr>
        <b/>
        <sz val="8"/>
        <rFont val="Arial"/>
        <family val="2"/>
        <charset val="238"/>
      </rPr>
      <t>KMČ nesouhlasí s navrženým naceněním</t>
    </r>
  </si>
  <si>
    <t>PD pro SP, IČ</t>
  </si>
  <si>
    <r>
      <t xml:space="preserve">r. 2018 - 2020: </t>
    </r>
    <r>
      <rPr>
        <sz val="8"/>
        <rFont val="Arial"/>
        <family val="2"/>
        <charset val="238"/>
      </rPr>
      <t>připravena studie, odhad nákladů 600 tis. Kč, nejsou dořešeny majetkoprávní vztahy, stávající krytí ponechat</t>
    </r>
  </si>
  <si>
    <r>
      <rPr>
        <b/>
        <sz val="8"/>
        <rFont val="Arial"/>
        <family val="2"/>
        <charset val="238"/>
      </rPr>
      <t>r. 2019:</t>
    </r>
    <r>
      <rPr>
        <sz val="8"/>
        <rFont val="Arial"/>
        <family val="2"/>
        <charset val="238"/>
      </rPr>
      <t xml:space="preserve"> PD a SP ve vyřizování, upřesnit krytí na realizaci, bez čepr.</t>
    </r>
  </si>
  <si>
    <r>
      <t xml:space="preserve">61 000  </t>
    </r>
    <r>
      <rPr>
        <sz val="10"/>
        <rFont val="Arial"/>
        <family val="2"/>
        <charset val="238"/>
      </rPr>
      <t xml:space="preserve">                                  PD, IČ             </t>
    </r>
    <r>
      <rPr>
        <b/>
        <sz val="10"/>
        <rFont val="Arial"/>
        <family val="2"/>
        <charset val="238"/>
      </rPr>
      <t xml:space="preserve">1 500 000        </t>
    </r>
    <r>
      <rPr>
        <sz val="10"/>
        <rFont val="Arial"/>
        <family val="2"/>
        <charset val="238"/>
      </rPr>
      <t xml:space="preserve">       realizace</t>
    </r>
  </si>
  <si>
    <t>SP, realizace</t>
  </si>
  <si>
    <r>
      <t xml:space="preserve">r. 2020: </t>
    </r>
    <r>
      <rPr>
        <sz val="8"/>
        <rFont val="Arial"/>
        <family val="2"/>
        <charset val="238"/>
      </rPr>
      <t>prozatím nekryto</t>
    </r>
  </si>
  <si>
    <t>převod zůst. z r. 2019</t>
  </si>
  <si>
    <t>4400 2219 6121 4011 0003099110000</t>
  </si>
  <si>
    <t>4400 2219 6121 4011 0003098110000</t>
  </si>
  <si>
    <t>4400 2219 6121 4011 0003375110000</t>
  </si>
  <si>
    <t>4400 2219 6121 4011 0003464110000</t>
  </si>
  <si>
    <t>1800 3745 5169 4011 0006175110000</t>
  </si>
  <si>
    <t>nový ORG</t>
  </si>
  <si>
    <t>1042 3399 5139 4011 0006146110000</t>
  </si>
  <si>
    <t>1042 3349 5139 4011 0006069110104</t>
  </si>
  <si>
    <t>1042 2141 5169 4011 0006087111000</t>
  </si>
  <si>
    <t>1000 2212 6121 4011 0002054000000</t>
  </si>
  <si>
    <r>
      <t xml:space="preserve">r. 2018 - 2019: </t>
    </r>
    <r>
      <rPr>
        <sz val="8"/>
        <rFont val="Arial"/>
        <family val="2"/>
        <charset val="238"/>
      </rPr>
      <t>připravena studie, odhad nákladů 950 tis. Kč, nejsou dořešeny majetkoprávní vztahy, stávající krytí ponechat</t>
    </r>
  </si>
  <si>
    <r>
      <t xml:space="preserve">r. 2015: </t>
    </r>
    <r>
      <rPr>
        <sz val="8"/>
        <rFont val="Arial"/>
        <family val="2"/>
        <charset val="238"/>
      </rPr>
      <t>realizace zpevnění komunikace - z rozp. OD, bez čerp.</t>
    </r>
  </si>
  <si>
    <r>
      <t>r. 2016 - 2017:</t>
    </r>
    <r>
      <rPr>
        <sz val="8"/>
        <rFont val="Arial"/>
        <family val="2"/>
        <charset val="238"/>
      </rPr>
      <t xml:space="preserve"> zadání zprac. studie, v r. 2017 čerp. 7.500 Kč, trasa vedena přes soukr. Pozemky</t>
    </r>
  </si>
  <si>
    <r>
      <t xml:space="preserve">KMČ vyčleňuje                       </t>
    </r>
    <r>
      <rPr>
        <b/>
        <sz val="10"/>
        <rFont val="Arial"/>
        <family val="2"/>
        <charset val="238"/>
      </rPr>
      <t xml:space="preserve"> 105 000</t>
    </r>
  </si>
  <si>
    <t>V případě projektové dokumentace /PD/ a stavebního povolení  /SP/ se časová náročnost zvyšuje o cca 1 rok, u výběrového řízení /VŘ/ se lhůta prodlužuje cca o 3 měsíce. Předpoklad je , že se jedná o obecní pozemky.</t>
  </si>
  <si>
    <t>Vybudování chodníku, ul. Zlínská - od zast. MHD "U pomníku" po zastávku MHD „Garáže“</t>
  </si>
  <si>
    <r>
      <t xml:space="preserve">300 000                   </t>
    </r>
    <r>
      <rPr>
        <sz val="10"/>
        <rFont val="Arial"/>
        <family val="2"/>
        <charset val="238"/>
      </rPr>
      <t>PD</t>
    </r>
  </si>
  <si>
    <t>1/ 2020</t>
  </si>
  <si>
    <r>
      <t>Požadavek MČ 2015 - 2020</t>
    </r>
    <r>
      <rPr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(nedokončené, neproúčtované akce)</t>
    </r>
  </si>
  <si>
    <r>
      <t xml:space="preserve">r. 2020: </t>
    </r>
    <r>
      <rPr>
        <sz val="8"/>
        <rFont val="Arial"/>
        <family val="2"/>
        <charset val="238"/>
      </rPr>
      <t xml:space="preserve">údržba záhonu ve svahu nad cestou u nové křižovatky cca 26 000 Kč, údržba svahu naproti Staňků cca 24 000 Kč, údržba záhonu u pomníku TGM cca 20 000 Kč, nové dosadby cca 10 000 Kč + dočer. za r. 2019 cca 89 000 Kč, 9/2020: vyřizuje se povolení ke kácení k probírce dřevin nad cestou, objednána dosadba břehu u Staňků za 8 386 Kč a doplnění mulč. kůry u pomníku TGM a u nové křižovatky za 8 085 Kč, realizace listopad 2020 </t>
    </r>
  </si>
  <si>
    <t>1800 3745 6121 4011 0003552110000</t>
  </si>
  <si>
    <r>
      <t>Vysvětlivky</t>
    </r>
    <r>
      <rPr>
        <sz val="8"/>
        <rFont val="Arial"/>
        <family val="2"/>
      </rPr>
      <t xml:space="preserve">: </t>
    </r>
    <r>
      <rPr>
        <b/>
        <sz val="8"/>
        <rFont val="Arial"/>
        <family val="2"/>
      </rPr>
      <t>PD</t>
    </r>
    <r>
      <rPr>
        <sz val="8"/>
        <rFont val="Arial"/>
        <family val="2"/>
      </rPr>
      <t xml:space="preserve"> - projektová dokumentace;  </t>
    </r>
    <r>
      <rPr>
        <b/>
        <sz val="8"/>
        <rFont val="Arial"/>
        <family val="2"/>
      </rPr>
      <t>ÚŘ</t>
    </r>
    <r>
      <rPr>
        <sz val="8"/>
        <rFont val="Arial"/>
        <family val="2"/>
      </rPr>
      <t xml:space="preserve"> - územní řízení; </t>
    </r>
    <r>
      <rPr>
        <b/>
        <sz val="8"/>
        <rFont val="Arial"/>
        <family val="2"/>
      </rPr>
      <t>SP</t>
    </r>
    <r>
      <rPr>
        <sz val="8"/>
        <rFont val="Arial"/>
        <family val="2"/>
      </rPr>
      <t xml:space="preserve"> - stavební povolení; </t>
    </r>
    <r>
      <rPr>
        <b/>
        <sz val="8"/>
        <rFont val="Arial"/>
        <family val="2"/>
      </rPr>
      <t>VŘ</t>
    </r>
    <r>
      <rPr>
        <sz val="8"/>
        <rFont val="Arial"/>
        <family val="2"/>
      </rPr>
      <t xml:space="preserve"> - výběrové řízení; </t>
    </r>
    <r>
      <rPr>
        <b/>
        <sz val="8"/>
        <rFont val="Arial"/>
        <family val="2"/>
      </rPr>
      <t>IČ</t>
    </r>
    <r>
      <rPr>
        <sz val="8"/>
        <rFont val="Arial"/>
        <family val="2"/>
      </rPr>
      <t xml:space="preserve"> -  inženýrská činnost; </t>
    </r>
    <r>
      <rPr>
        <b/>
        <sz val="8"/>
        <rFont val="Arial"/>
        <family val="2"/>
        <charset val="238"/>
      </rPr>
      <t xml:space="preserve">RO </t>
    </r>
    <r>
      <rPr>
        <sz val="8"/>
        <rFont val="Arial"/>
        <family val="2"/>
      </rPr>
      <t xml:space="preserve">- rozpočtové opatření; </t>
    </r>
    <r>
      <rPr>
        <b/>
        <sz val="8"/>
        <rFont val="Arial"/>
        <family val="2"/>
        <charset val="238"/>
      </rPr>
      <t xml:space="preserve">MČ </t>
    </r>
    <r>
      <rPr>
        <sz val="8"/>
        <rFont val="Arial"/>
        <family val="2"/>
      </rPr>
      <t>- místní část</t>
    </r>
  </si>
  <si>
    <r>
      <rPr>
        <b/>
        <u/>
        <sz val="8"/>
        <rFont val="Arial"/>
        <family val="2"/>
        <charset val="238"/>
      </rPr>
      <t>STANOVENO JAKO PRIORITNÍ AKCE MČ</t>
    </r>
    <r>
      <rPr>
        <b/>
        <sz val="8"/>
        <rFont val="Arial"/>
        <family val="2"/>
        <charset val="238"/>
      </rPr>
      <t xml:space="preserve">
r. 2020: </t>
    </r>
    <r>
      <rPr>
        <sz val="8"/>
        <rFont val="Arial"/>
        <family val="2"/>
        <charset val="238"/>
      </rPr>
      <t>PD pro SP a IČ, 5/2020: v řešení upřesnění varianty pro zadání PD, 9/2020: příprava zadání PD pro společné (územní a stavební) řízení, 10/2020: projektantem předložena 1. varianta</t>
    </r>
  </si>
  <si>
    <r>
      <t xml:space="preserve">r. 2020: </t>
    </r>
    <r>
      <rPr>
        <sz val="8"/>
        <rFont val="Arial"/>
        <family val="2"/>
        <charset val="238"/>
      </rPr>
      <t xml:space="preserve">nejsou dořešeny majetkoprávní vztahy; priorita bude pro </t>
    </r>
    <r>
      <rPr>
        <b/>
        <sz val="8"/>
        <rFont val="Arial"/>
        <family val="2"/>
        <charset val="238"/>
      </rPr>
      <t>r. 2021</t>
    </r>
    <r>
      <rPr>
        <sz val="8"/>
        <rFont val="Arial"/>
        <family val="2"/>
        <charset val="238"/>
      </rPr>
      <t xml:space="preserve"> vyřazena z tabulky priorit z důvodu nevyřešených majetkoprávních vztahů</t>
    </r>
  </si>
  <si>
    <r>
      <t xml:space="preserve">Stezka pro pěší, ul. Fryštácká             </t>
    </r>
    <r>
      <rPr>
        <strike/>
        <sz val="10"/>
        <color indexed="12"/>
        <rFont val="Arial"/>
        <family val="2"/>
        <charset val="238"/>
      </rPr>
      <t xml:space="preserve"> </t>
    </r>
  </si>
  <si>
    <r>
      <t xml:space="preserve">Kryto rozpočtem k 31.12.2020           </t>
    </r>
    <r>
      <rPr>
        <sz val="10"/>
        <rFont val="Arial"/>
        <family val="2"/>
        <charset val="238"/>
      </rPr>
      <t xml:space="preserve">  </t>
    </r>
    <r>
      <rPr>
        <b/>
        <sz val="10"/>
        <rFont val="Arial"/>
        <family val="2"/>
        <charset val="238"/>
      </rPr>
      <t xml:space="preserve">           (v Kč)</t>
    </r>
  </si>
  <si>
    <t>Čerpání             k 31.12.2020                 (v Kč)</t>
  </si>
  <si>
    <t>Stav 2020</t>
  </si>
  <si>
    <t>Kryto rozpočtem k 31.12.2020</t>
  </si>
  <si>
    <t>Čerpání k 31.12.2020</t>
  </si>
  <si>
    <r>
      <t xml:space="preserve">Převod do r. 2021: </t>
    </r>
    <r>
      <rPr>
        <sz val="10"/>
        <rFont val="Arial"/>
        <family val="2"/>
        <charset val="238"/>
      </rPr>
      <t>3 558 000 Kč</t>
    </r>
    <r>
      <rPr>
        <b/>
        <sz val="10"/>
        <rFont val="Arial"/>
        <family val="2"/>
        <charset val="238"/>
      </rPr>
      <t xml:space="preserve"> </t>
    </r>
  </si>
  <si>
    <t xml:space="preserve">Čerpání: Dětský den 21 810 Kč </t>
  </si>
  <si>
    <t>Čerpání: revize el. spotřebičů 378 Kč</t>
  </si>
  <si>
    <t>příprava VŘ</t>
  </si>
  <si>
    <r>
      <t xml:space="preserve">r. 2020: </t>
    </r>
    <r>
      <rPr>
        <sz val="8"/>
        <rFont val="Arial"/>
        <family val="2"/>
        <charset val="238"/>
      </rPr>
      <t>částečně zrealizováno, dokončení v r. 2021, čerpání za částečnou realizaci 1 012 881,48 Kč</t>
    </r>
  </si>
  <si>
    <r>
      <rPr>
        <b/>
        <sz val="8"/>
        <rFont val="Arial"/>
        <family val="2"/>
        <charset val="238"/>
      </rPr>
      <t xml:space="preserve">r. 2020: </t>
    </r>
    <r>
      <rPr>
        <sz val="8"/>
        <rFont val="Arial"/>
        <family val="2"/>
        <charset val="238"/>
      </rPr>
      <t>příprava VŘ na zhotovitele PD (předpoklad rozdělení stavby na etapy)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</si>
</sst>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\ &quot;Kč&quot;"/>
    <numFmt numFmtId="165" formatCode="0_ ;[Red]\-0\ "/>
    <numFmt numFmtId="166" formatCode="#,##0_ ;[Red]\-#,##0\ "/>
  </numFmts>
  <fonts count="24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b/>
      <sz val="18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sz val="9"/>
      <color indexed="12"/>
      <name val="Arial"/>
      <family val="2"/>
      <charset val="238"/>
    </font>
    <font>
      <sz val="10"/>
      <color indexed="9"/>
      <name val="Arial"/>
      <family val="2"/>
      <charset val="238"/>
    </font>
    <font>
      <b/>
      <sz val="10"/>
      <color rgb="FF0070C0"/>
      <name val="Arial"/>
      <family val="2"/>
      <charset val="238"/>
    </font>
    <font>
      <b/>
      <u/>
      <sz val="8"/>
      <name val="Arial"/>
      <family val="2"/>
      <charset val="238"/>
    </font>
    <font>
      <b/>
      <strike/>
      <sz val="10"/>
      <name val="Arial"/>
      <family val="2"/>
      <charset val="238"/>
    </font>
    <font>
      <strike/>
      <sz val="10"/>
      <color indexed="12"/>
      <name val="Arial"/>
      <family val="2"/>
      <charset val="238"/>
    </font>
    <font>
      <strike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41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0" fillId="0" borderId="0" xfId="0" applyAlignment="1">
      <alignment wrapText="1"/>
    </xf>
    <xf numFmtId="0" fontId="0" fillId="0" borderId="0" xfId="0" applyFill="1"/>
    <xf numFmtId="0" fontId="4" fillId="0" borderId="0" xfId="0" applyFont="1" applyAlignment="1">
      <alignment vertical="top" wrapText="1"/>
    </xf>
    <xf numFmtId="0" fontId="7" fillId="3" borderId="3" xfId="0" applyFont="1" applyFill="1" applyBorder="1" applyAlignment="1"/>
    <xf numFmtId="0" fontId="6" fillId="3" borderId="4" xfId="0" applyFont="1" applyFill="1" applyBorder="1" applyAlignment="1">
      <alignment wrapText="1"/>
    </xf>
    <xf numFmtId="0" fontId="5" fillId="3" borderId="4" xfId="0" applyFont="1" applyFill="1" applyBorder="1" applyAlignment="1"/>
    <xf numFmtId="0" fontId="2" fillId="3" borderId="4" xfId="0" applyFont="1" applyFill="1" applyBorder="1"/>
    <xf numFmtId="0" fontId="0" fillId="3" borderId="4" xfId="0" applyFill="1" applyBorder="1"/>
    <xf numFmtId="0" fontId="0" fillId="3" borderId="5" xfId="0" applyFill="1" applyBorder="1"/>
    <xf numFmtId="0" fontId="8" fillId="3" borderId="6" xfId="0" applyFont="1" applyFill="1" applyBorder="1" applyAlignment="1"/>
    <xf numFmtId="0" fontId="8" fillId="3" borderId="0" xfId="0" applyFont="1" applyFill="1" applyBorder="1" applyAlignment="1">
      <alignment wrapText="1"/>
    </xf>
    <xf numFmtId="0" fontId="8" fillId="3" borderId="0" xfId="0" applyFont="1" applyFill="1" applyBorder="1" applyAlignment="1"/>
    <xf numFmtId="0" fontId="0" fillId="3" borderId="0" xfId="0" applyFill="1" applyBorder="1"/>
    <xf numFmtId="0" fontId="0" fillId="3" borderId="7" xfId="0" applyFill="1" applyBorder="1"/>
    <xf numFmtId="0" fontId="2" fillId="3" borderId="8" xfId="0" applyFont="1" applyFill="1" applyBorder="1" applyAlignment="1"/>
    <xf numFmtId="0" fontId="6" fillId="3" borderId="9" xfId="0" applyFont="1" applyFill="1" applyBorder="1" applyAlignment="1">
      <alignment wrapText="1"/>
    </xf>
    <xf numFmtId="0" fontId="5" fillId="3" borderId="9" xfId="0" applyFont="1" applyFill="1" applyBorder="1" applyAlignment="1"/>
    <xf numFmtId="0" fontId="0" fillId="3" borderId="9" xfId="0" applyFill="1" applyBorder="1"/>
    <xf numFmtId="0" fontId="0" fillId="3" borderId="10" xfId="0" applyFill="1" applyBorder="1"/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left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left" vertical="center" wrapText="1"/>
    </xf>
    <xf numFmtId="0" fontId="1" fillId="3" borderId="15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left" vertical="center" wrapText="1"/>
    </xf>
    <xf numFmtId="0" fontId="1" fillId="3" borderId="18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3" fontId="1" fillId="4" borderId="15" xfId="0" applyNumberFormat="1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left" vertical="center" wrapText="1"/>
    </xf>
    <xf numFmtId="0" fontId="3" fillId="3" borderId="0" xfId="0" applyFont="1" applyFill="1" applyBorder="1"/>
    <xf numFmtId="0" fontId="3" fillId="3" borderId="7" xfId="0" applyFont="1" applyFill="1" applyBorder="1"/>
    <xf numFmtId="0" fontId="3" fillId="0" borderId="0" xfId="0" applyFont="1" applyFill="1"/>
    <xf numFmtId="3" fontId="1" fillId="3" borderId="18" xfId="0" applyNumberFormat="1" applyFont="1" applyFill="1" applyBorder="1" applyAlignment="1">
      <alignment horizontal="center" vertical="center" wrapText="1"/>
    </xf>
    <xf numFmtId="3" fontId="1" fillId="0" borderId="15" xfId="0" applyNumberFormat="1" applyFont="1" applyFill="1" applyBorder="1" applyAlignment="1">
      <alignment horizontal="center" vertical="center" wrapText="1"/>
    </xf>
    <xf numFmtId="0" fontId="3" fillId="4" borderId="21" xfId="0" applyNumberFormat="1" applyFont="1" applyFill="1" applyBorder="1" applyAlignment="1">
      <alignment horizontal="center" vertical="center" wrapText="1"/>
    </xf>
    <xf numFmtId="3" fontId="0" fillId="0" borderId="15" xfId="0" applyNumberFormat="1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center" vertical="center"/>
    </xf>
    <xf numFmtId="4" fontId="1" fillId="2" borderId="15" xfId="0" applyNumberFormat="1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left" vertical="center" wrapText="1"/>
    </xf>
    <xf numFmtId="0" fontId="10" fillId="3" borderId="16" xfId="0" applyFont="1" applyFill="1" applyBorder="1" applyAlignment="1">
      <alignment horizontal="left" vertical="center" wrapText="1"/>
    </xf>
    <xf numFmtId="0" fontId="11" fillId="2" borderId="26" xfId="0" applyFont="1" applyFill="1" applyBorder="1" applyAlignment="1">
      <alignment horizontal="left" vertical="center" wrapText="1"/>
    </xf>
    <xf numFmtId="0" fontId="11" fillId="2" borderId="29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center" vertical="center"/>
    </xf>
    <xf numFmtId="4" fontId="1" fillId="0" borderId="15" xfId="0" applyNumberFormat="1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left" vertical="center" wrapText="1"/>
    </xf>
    <xf numFmtId="0" fontId="11" fillId="0" borderId="31" xfId="0" applyFont="1" applyFill="1" applyBorder="1" applyAlignment="1">
      <alignment horizontal="left" vertical="center" wrapText="1"/>
    </xf>
    <xf numFmtId="0" fontId="11" fillId="0" borderId="29" xfId="0" applyFont="1" applyFill="1" applyBorder="1" applyAlignment="1">
      <alignment horizontal="left" vertical="center" wrapText="1"/>
    </xf>
    <xf numFmtId="0" fontId="0" fillId="0" borderId="15" xfId="0" applyFont="1" applyFill="1" applyBorder="1" applyAlignment="1">
      <alignment horizontal="center" vertical="center" wrapText="1"/>
    </xf>
    <xf numFmtId="3" fontId="11" fillId="5" borderId="24" xfId="0" applyNumberFormat="1" applyFont="1" applyFill="1" applyBorder="1" applyAlignment="1">
      <alignment horizontal="left" vertical="center" wrapText="1"/>
    </xf>
    <xf numFmtId="3" fontId="11" fillId="5" borderId="31" xfId="0" applyNumberFormat="1" applyFont="1" applyFill="1" applyBorder="1" applyAlignment="1">
      <alignment horizontal="left" vertical="center" wrapText="1"/>
    </xf>
    <xf numFmtId="3" fontId="11" fillId="5" borderId="29" xfId="0" applyNumberFormat="1" applyFont="1" applyFill="1" applyBorder="1" applyAlignment="1">
      <alignment horizontal="left" vertical="center" wrapText="1"/>
    </xf>
    <xf numFmtId="3" fontId="3" fillId="0" borderId="15" xfId="0" applyNumberFormat="1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left" vertical="center" wrapText="1"/>
    </xf>
    <xf numFmtId="0" fontId="1" fillId="2" borderId="32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 wrapText="1"/>
    </xf>
    <xf numFmtId="3" fontId="1" fillId="2" borderId="32" xfId="0" applyNumberFormat="1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left" vertical="center" wrapText="1"/>
    </xf>
    <xf numFmtId="3" fontId="0" fillId="0" borderId="23" xfId="0" applyNumberFormat="1" applyFont="1" applyFill="1" applyBorder="1" applyAlignment="1">
      <alignment horizontal="center" vertical="center" wrapText="1"/>
    </xf>
    <xf numFmtId="4" fontId="1" fillId="2" borderId="23" xfId="0" applyNumberFormat="1" applyFont="1" applyFill="1" applyBorder="1" applyAlignment="1">
      <alignment horizontal="center" vertical="center" wrapText="1"/>
    </xf>
    <xf numFmtId="0" fontId="14" fillId="2" borderId="23" xfId="0" applyFont="1" applyFill="1" applyBorder="1" applyAlignment="1">
      <alignment horizontal="center" vertical="center" wrapText="1"/>
    </xf>
    <xf numFmtId="0" fontId="1" fillId="5" borderId="32" xfId="0" applyFont="1" applyFill="1" applyBorder="1" applyAlignment="1">
      <alignment horizontal="left" vertical="center" wrapText="1"/>
    </xf>
    <xf numFmtId="3" fontId="0" fillId="0" borderId="32" xfId="0" applyNumberFormat="1" applyFont="1" applyFill="1" applyBorder="1" applyAlignment="1">
      <alignment horizontal="center" vertical="center" wrapText="1"/>
    </xf>
    <xf numFmtId="3" fontId="1" fillId="4" borderId="32" xfId="0" applyNumberFormat="1" applyFont="1" applyFill="1" applyBorder="1" applyAlignment="1">
      <alignment horizontal="center" vertical="center" wrapText="1"/>
    </xf>
    <xf numFmtId="4" fontId="1" fillId="2" borderId="32" xfId="0" applyNumberFormat="1" applyFont="1" applyFill="1" applyBorder="1" applyAlignment="1">
      <alignment horizontal="center" vertical="center" wrapText="1"/>
    </xf>
    <xf numFmtId="0" fontId="14" fillId="2" borderId="32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left" vertical="center" wrapText="1"/>
    </xf>
    <xf numFmtId="3" fontId="1" fillId="0" borderId="32" xfId="0" applyNumberFormat="1" applyFont="1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left" vertical="center" wrapText="1"/>
    </xf>
    <xf numFmtId="0" fontId="1" fillId="5" borderId="27" xfId="0" applyFont="1" applyFill="1" applyBorder="1" applyAlignment="1">
      <alignment horizontal="left" vertical="center" wrapText="1"/>
    </xf>
    <xf numFmtId="0" fontId="1" fillId="2" borderId="27" xfId="0" applyFont="1" applyFill="1" applyBorder="1" applyAlignment="1">
      <alignment horizontal="center" vertical="center"/>
    </xf>
    <xf numFmtId="3" fontId="1" fillId="0" borderId="27" xfId="0" applyNumberFormat="1" applyFont="1" applyFill="1" applyBorder="1" applyAlignment="1">
      <alignment horizontal="center" vertical="center" wrapText="1"/>
    </xf>
    <xf numFmtId="3" fontId="1" fillId="4" borderId="27" xfId="0" applyNumberFormat="1" applyFont="1" applyFill="1" applyBorder="1" applyAlignment="1">
      <alignment horizontal="center" vertical="center" wrapText="1"/>
    </xf>
    <xf numFmtId="4" fontId="1" fillId="2" borderId="27" xfId="0" applyNumberFormat="1" applyFont="1" applyFill="1" applyBorder="1" applyAlignment="1">
      <alignment horizontal="center" vertical="center" wrapText="1"/>
    </xf>
    <xf numFmtId="0" fontId="14" fillId="2" borderId="27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/>
    </xf>
    <xf numFmtId="3" fontId="1" fillId="0" borderId="23" xfId="0" applyNumberFormat="1" applyFont="1" applyFill="1" applyBorder="1" applyAlignment="1">
      <alignment horizontal="center" vertical="center" wrapText="1"/>
    </xf>
    <xf numFmtId="0" fontId="0" fillId="0" borderId="23" xfId="0" applyFont="1" applyFill="1" applyBorder="1" applyAlignment="1">
      <alignment horizontal="center" vertical="center" wrapText="1"/>
    </xf>
    <xf numFmtId="49" fontId="0" fillId="5" borderId="23" xfId="0" applyNumberFormat="1" applyFont="1" applyFill="1" applyBorder="1" applyAlignment="1">
      <alignment horizontal="left" vertical="center" wrapText="1"/>
    </xf>
    <xf numFmtId="49" fontId="0" fillId="5" borderId="15" xfId="0" applyNumberFormat="1" applyFont="1" applyFill="1" applyBorder="1" applyAlignment="1">
      <alignment horizontal="left" vertical="center" wrapText="1"/>
    </xf>
    <xf numFmtId="49" fontId="0" fillId="0" borderId="23" xfId="0" applyNumberFormat="1" applyFont="1" applyFill="1" applyBorder="1" applyAlignment="1">
      <alignment horizontal="left" vertical="center" wrapText="1"/>
    </xf>
    <xf numFmtId="49" fontId="0" fillId="0" borderId="15" xfId="0" applyNumberFormat="1" applyFont="1" applyFill="1" applyBorder="1" applyAlignment="1">
      <alignment horizontal="left" vertical="center" wrapText="1"/>
    </xf>
    <xf numFmtId="49" fontId="0" fillId="2" borderId="15" xfId="0" applyNumberFormat="1" applyFont="1" applyFill="1" applyBorder="1" applyAlignment="1">
      <alignment horizontal="left" vertical="center" wrapText="1"/>
    </xf>
    <xf numFmtId="165" fontId="19" fillId="4" borderId="15" xfId="0" applyNumberFormat="1" applyFont="1" applyFill="1" applyBorder="1" applyAlignment="1">
      <alignment horizontal="center" vertical="center" wrapText="1"/>
    </xf>
    <xf numFmtId="165" fontId="19" fillId="0" borderId="23" xfId="0" applyNumberFormat="1" applyFont="1" applyFill="1" applyBorder="1" applyAlignment="1">
      <alignment horizontal="center" vertical="center" wrapText="1"/>
    </xf>
    <xf numFmtId="4" fontId="0" fillId="3" borderId="2" xfId="0" applyNumberFormat="1" applyFont="1" applyFill="1" applyBorder="1" applyAlignment="1">
      <alignment horizontal="center" vertical="center" wrapText="1"/>
    </xf>
    <xf numFmtId="49" fontId="0" fillId="2" borderId="23" xfId="0" applyNumberFormat="1" applyFont="1" applyFill="1" applyBorder="1" applyAlignment="1">
      <alignment horizontal="left" vertical="center" wrapText="1"/>
    </xf>
    <xf numFmtId="3" fontId="1" fillId="3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166" fontId="19" fillId="4" borderId="15" xfId="0" applyNumberFormat="1" applyFont="1" applyFill="1" applyBorder="1" applyAlignment="1">
      <alignment horizontal="center" vertical="center" wrapText="1"/>
    </xf>
    <xf numFmtId="166" fontId="19" fillId="4" borderId="23" xfId="0" applyNumberFormat="1" applyFont="1" applyFill="1" applyBorder="1" applyAlignment="1">
      <alignment horizontal="center" vertical="center" wrapText="1"/>
    </xf>
    <xf numFmtId="166" fontId="19" fillId="2" borderId="23" xfId="0" applyNumberFormat="1" applyFont="1" applyFill="1" applyBorder="1" applyAlignment="1">
      <alignment horizontal="center" vertical="center" wrapText="1"/>
    </xf>
    <xf numFmtId="166" fontId="19" fillId="2" borderId="15" xfId="0" applyNumberFormat="1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left" vertical="center" wrapText="1"/>
    </xf>
    <xf numFmtId="4" fontId="10" fillId="3" borderId="15" xfId="0" applyNumberFormat="1" applyFont="1" applyFill="1" applyBorder="1" applyAlignment="1">
      <alignment horizontal="center" vertical="center" wrapText="1"/>
    </xf>
    <xf numFmtId="4" fontId="1" fillId="2" borderId="32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3" fontId="1" fillId="4" borderId="32" xfId="0" applyNumberFormat="1" applyFont="1" applyFill="1" applyBorder="1" applyAlignment="1">
      <alignment horizontal="center" vertical="center" wrapText="1"/>
    </xf>
    <xf numFmtId="0" fontId="1" fillId="5" borderId="32" xfId="0" applyFont="1" applyFill="1" applyBorder="1" applyAlignment="1">
      <alignment horizontal="left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left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3" fontId="1" fillId="0" borderId="32" xfId="0" applyNumberFormat="1" applyFont="1" applyFill="1" applyBorder="1" applyAlignment="1">
      <alignment horizontal="center" vertical="center" wrapText="1"/>
    </xf>
    <xf numFmtId="3" fontId="1" fillId="4" borderId="32" xfId="0" applyNumberFormat="1" applyFont="1" applyFill="1" applyBorder="1" applyAlignment="1">
      <alignment horizontal="center" vertical="center" wrapText="1"/>
    </xf>
    <xf numFmtId="4" fontId="1" fillId="2" borderId="32" xfId="0" applyNumberFormat="1" applyFont="1" applyFill="1" applyBorder="1" applyAlignment="1">
      <alignment horizontal="center" vertical="center" wrapText="1"/>
    </xf>
    <xf numFmtId="0" fontId="0" fillId="0" borderId="32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49" fontId="1" fillId="0" borderId="30" xfId="0" applyNumberFormat="1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49" fontId="1" fillId="2" borderId="25" xfId="0" applyNumberFormat="1" applyFont="1" applyFill="1" applyBorder="1" applyAlignment="1">
      <alignment horizontal="center" vertical="center" wrapText="1"/>
    </xf>
    <xf numFmtId="49" fontId="0" fillId="0" borderId="22" xfId="0" applyNumberFormat="1" applyBorder="1" applyAlignment="1">
      <alignment horizontal="center" vertical="center" wrapText="1"/>
    </xf>
    <xf numFmtId="49" fontId="1" fillId="2" borderId="30" xfId="0" applyNumberFormat="1" applyFont="1" applyFill="1" applyBorder="1" applyAlignment="1">
      <alignment horizontal="center" vertical="center" wrapText="1"/>
    </xf>
    <xf numFmtId="0" fontId="1" fillId="5" borderId="32" xfId="0" applyFont="1" applyFill="1" applyBorder="1" applyAlignment="1">
      <alignment horizontal="left" vertical="center" wrapText="1"/>
    </xf>
    <xf numFmtId="0" fontId="13" fillId="0" borderId="4" xfId="0" applyFont="1" applyBorder="1" applyAlignment="1">
      <alignment wrapText="1"/>
    </xf>
    <xf numFmtId="0" fontId="0" fillId="0" borderId="4" xfId="0" applyBorder="1" applyAlignment="1"/>
    <xf numFmtId="0" fontId="3" fillId="4" borderId="32" xfId="0" applyNumberFormat="1" applyFont="1" applyFill="1" applyBorder="1" applyAlignment="1">
      <alignment horizontal="center" vertical="center" wrapText="1"/>
    </xf>
    <xf numFmtId="4" fontId="1" fillId="0" borderId="32" xfId="0" applyNumberFormat="1" applyFont="1" applyFill="1" applyBorder="1" applyAlignment="1">
      <alignment horizontal="center" vertical="center" wrapText="1"/>
    </xf>
    <xf numFmtId="0" fontId="21" fillId="2" borderId="32" xfId="0" applyFont="1" applyFill="1" applyBorder="1" applyAlignment="1">
      <alignment horizontal="left" vertical="center" wrapText="1"/>
    </xf>
    <xf numFmtId="0" fontId="23" fillId="0" borderId="28" xfId="0" applyFont="1" applyBorder="1" applyAlignment="1">
      <alignment horizontal="left" vertical="center" wrapText="1"/>
    </xf>
    <xf numFmtId="0" fontId="1" fillId="4" borderId="32" xfId="0" applyFont="1" applyFill="1" applyBorder="1" applyAlignment="1">
      <alignment horizontal="center" vertical="center"/>
    </xf>
    <xf numFmtId="3" fontId="1" fillId="2" borderId="32" xfId="0" applyNumberFormat="1" applyFont="1" applyFill="1" applyBorder="1" applyAlignment="1">
      <alignment horizontal="center" vertical="center" wrapText="1"/>
    </xf>
    <xf numFmtId="164" fontId="2" fillId="3" borderId="0" xfId="0" applyNumberFormat="1" applyFont="1" applyFill="1" applyBorder="1" applyAlignment="1"/>
    <xf numFmtId="164" fontId="0" fillId="0" borderId="0" xfId="0" applyNumberFormat="1" applyAlignme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abSelected="1" topLeftCell="A8" zoomScaleNormal="100" zoomScaleSheetLayoutView="100" workbookViewId="0">
      <selection activeCell="B42" sqref="B42"/>
    </sheetView>
  </sheetViews>
  <sheetFormatPr defaultRowHeight="12.75" x14ac:dyDescent="0.2"/>
  <cols>
    <col min="1" max="1" width="6.28515625" style="1" customWidth="1"/>
    <col min="2" max="2" width="35" style="1" customWidth="1"/>
    <col min="3" max="3" width="8.140625" customWidth="1"/>
    <col min="4" max="4" width="12.85546875" style="1" customWidth="1"/>
    <col min="5" max="5" width="10.7109375" customWidth="1"/>
    <col min="6" max="6" width="11.85546875" customWidth="1"/>
    <col min="7" max="7" width="9.85546875" customWidth="1"/>
    <col min="8" max="8" width="36.42578125" customWidth="1"/>
  </cols>
  <sheetData>
    <row r="1" spans="1:8" s="2" customFormat="1" ht="26.25" customHeight="1" x14ac:dyDescent="0.35">
      <c r="A1" s="4" t="s">
        <v>36</v>
      </c>
      <c r="B1" s="5"/>
      <c r="C1" s="6"/>
      <c r="D1" s="6"/>
      <c r="E1" s="7"/>
      <c r="F1" s="8"/>
      <c r="G1" s="8"/>
      <c r="H1" s="9"/>
    </row>
    <row r="2" spans="1:8" s="44" customFormat="1" ht="20.25" customHeight="1" x14ac:dyDescent="0.25">
      <c r="A2" s="10" t="s">
        <v>40</v>
      </c>
      <c r="B2" s="11"/>
      <c r="C2" s="12"/>
      <c r="D2" s="12"/>
      <c r="E2" s="145">
        <v>2237000</v>
      </c>
      <c r="F2" s="146"/>
      <c r="G2" s="42"/>
      <c r="H2" s="43"/>
    </row>
    <row r="3" spans="1:8" s="2" customFormat="1" ht="20.25" customHeight="1" x14ac:dyDescent="0.25">
      <c r="A3" s="10" t="s">
        <v>41</v>
      </c>
      <c r="B3" s="11"/>
      <c r="C3" s="12"/>
      <c r="D3" s="12"/>
      <c r="E3" s="145">
        <v>2597000</v>
      </c>
      <c r="F3" s="146"/>
      <c r="G3" s="13"/>
      <c r="H3" s="14"/>
    </row>
    <row r="4" spans="1:8" s="2" customFormat="1" ht="20.25" customHeight="1" x14ac:dyDescent="0.3">
      <c r="A4" s="15" t="s">
        <v>42</v>
      </c>
      <c r="B4" s="16"/>
      <c r="C4" s="17"/>
      <c r="D4" s="17"/>
      <c r="E4" s="145">
        <f>SUM(E2:F3)</f>
        <v>4834000</v>
      </c>
      <c r="F4" s="146"/>
      <c r="G4" s="18"/>
      <c r="H4" s="19"/>
    </row>
    <row r="5" spans="1:8" s="2" customFormat="1" ht="70.150000000000006" customHeight="1" thickBot="1" x14ac:dyDescent="0.25">
      <c r="A5" s="20" t="s">
        <v>1</v>
      </c>
      <c r="B5" s="24" t="s">
        <v>79</v>
      </c>
      <c r="C5" s="21" t="s">
        <v>0</v>
      </c>
      <c r="D5" s="22" t="s">
        <v>17</v>
      </c>
      <c r="E5" s="22" t="s">
        <v>86</v>
      </c>
      <c r="F5" s="22" t="s">
        <v>87</v>
      </c>
      <c r="G5" s="22" t="s">
        <v>88</v>
      </c>
      <c r="H5" s="23" t="s">
        <v>2</v>
      </c>
    </row>
    <row r="6" spans="1:8" ht="68.25" thickTop="1" x14ac:dyDescent="0.2">
      <c r="A6" s="133" t="s">
        <v>78</v>
      </c>
      <c r="B6" s="85" t="s">
        <v>38</v>
      </c>
      <c r="C6" s="86" t="s">
        <v>13</v>
      </c>
      <c r="D6" s="87" t="s">
        <v>77</v>
      </c>
      <c r="E6" s="88">
        <v>300000</v>
      </c>
      <c r="F6" s="89">
        <v>0</v>
      </c>
      <c r="G6" s="90" t="s">
        <v>54</v>
      </c>
      <c r="H6" s="57" t="s">
        <v>83</v>
      </c>
    </row>
    <row r="7" spans="1:8" hidden="1" x14ac:dyDescent="0.2">
      <c r="A7" s="134"/>
      <c r="B7" s="96" t="s">
        <v>81</v>
      </c>
      <c r="C7" s="53"/>
      <c r="D7" s="94"/>
      <c r="E7" s="108"/>
      <c r="F7" s="75"/>
      <c r="G7" s="76"/>
      <c r="H7" s="111"/>
    </row>
    <row r="8" spans="1:8" ht="56.25" x14ac:dyDescent="0.2">
      <c r="A8" s="135" t="s">
        <v>15</v>
      </c>
      <c r="B8" s="141" t="s">
        <v>85</v>
      </c>
      <c r="C8" s="143" t="s">
        <v>31</v>
      </c>
      <c r="D8" s="124" t="s">
        <v>21</v>
      </c>
      <c r="E8" s="144">
        <v>0</v>
      </c>
      <c r="F8" s="125">
        <v>0</v>
      </c>
      <c r="G8" s="139" t="s">
        <v>29</v>
      </c>
      <c r="H8" s="84" t="s">
        <v>43</v>
      </c>
    </row>
    <row r="9" spans="1:8" ht="22.5" x14ac:dyDescent="0.2">
      <c r="A9" s="129"/>
      <c r="B9" s="142"/>
      <c r="C9" s="122"/>
      <c r="D9" s="120"/>
      <c r="E9" s="120"/>
      <c r="F9" s="120"/>
      <c r="G9" s="120"/>
      <c r="H9" s="58" t="s">
        <v>72</v>
      </c>
    </row>
    <row r="10" spans="1:8" ht="33.75" x14ac:dyDescent="0.2">
      <c r="A10" s="129"/>
      <c r="B10" s="142"/>
      <c r="C10" s="122"/>
      <c r="D10" s="120"/>
      <c r="E10" s="120"/>
      <c r="F10" s="120"/>
      <c r="G10" s="120"/>
      <c r="H10" s="58" t="s">
        <v>73</v>
      </c>
    </row>
    <row r="11" spans="1:8" ht="33.75" x14ac:dyDescent="0.2">
      <c r="A11" s="129"/>
      <c r="B11" s="142"/>
      <c r="C11" s="122"/>
      <c r="D11" s="120"/>
      <c r="E11" s="120"/>
      <c r="F11" s="120"/>
      <c r="G11" s="120"/>
      <c r="H11" s="58" t="s">
        <v>71</v>
      </c>
    </row>
    <row r="12" spans="1:8" ht="33.75" x14ac:dyDescent="0.2">
      <c r="A12" s="129"/>
      <c r="B12" s="142"/>
      <c r="C12" s="122"/>
      <c r="D12" s="120"/>
      <c r="E12" s="120"/>
      <c r="F12" s="120"/>
      <c r="G12" s="120"/>
      <c r="H12" s="58" t="s">
        <v>84</v>
      </c>
    </row>
    <row r="13" spans="1:8" hidden="1" x14ac:dyDescent="0.2">
      <c r="A13" s="128"/>
      <c r="B13" s="100" t="s">
        <v>61</v>
      </c>
      <c r="C13" s="40"/>
      <c r="D13" s="39"/>
      <c r="E13" s="110"/>
      <c r="F13" s="51"/>
      <c r="G13" s="47"/>
      <c r="H13" s="41"/>
    </row>
    <row r="14" spans="1:8" x14ac:dyDescent="0.2">
      <c r="A14" s="130" t="s">
        <v>14</v>
      </c>
      <c r="B14" s="131" t="s">
        <v>20</v>
      </c>
      <c r="C14" s="121" t="s">
        <v>31</v>
      </c>
      <c r="D14" s="124" t="s">
        <v>22</v>
      </c>
      <c r="E14" s="124">
        <v>43000</v>
      </c>
      <c r="F14" s="140">
        <v>0</v>
      </c>
      <c r="G14" s="139" t="s">
        <v>29</v>
      </c>
      <c r="H14" s="62" t="s">
        <v>46</v>
      </c>
    </row>
    <row r="15" spans="1:8" x14ac:dyDescent="0.2">
      <c r="A15" s="129"/>
      <c r="B15" s="132"/>
      <c r="C15" s="122"/>
      <c r="D15" s="120"/>
      <c r="E15" s="120"/>
      <c r="F15" s="120"/>
      <c r="G15" s="120"/>
      <c r="H15" s="63" t="s">
        <v>44</v>
      </c>
    </row>
    <row r="16" spans="1:8" x14ac:dyDescent="0.2">
      <c r="A16" s="129"/>
      <c r="B16" s="132"/>
      <c r="C16" s="122"/>
      <c r="D16" s="120"/>
      <c r="E16" s="120"/>
      <c r="F16" s="120"/>
      <c r="G16" s="120"/>
      <c r="H16" s="63" t="s">
        <v>45</v>
      </c>
    </row>
    <row r="17" spans="1:8" ht="33.75" x14ac:dyDescent="0.2">
      <c r="A17" s="129"/>
      <c r="B17" s="132"/>
      <c r="C17" s="122"/>
      <c r="D17" s="120"/>
      <c r="E17" s="120"/>
      <c r="F17" s="120"/>
      <c r="G17" s="120"/>
      <c r="H17" s="63" t="s">
        <v>55</v>
      </c>
    </row>
    <row r="18" spans="1:8" hidden="1" x14ac:dyDescent="0.2">
      <c r="A18" s="128"/>
      <c r="B18" s="99" t="s">
        <v>62</v>
      </c>
      <c r="C18" s="59"/>
      <c r="D18" s="39"/>
      <c r="E18" s="101"/>
      <c r="F18" s="60"/>
      <c r="G18" s="47"/>
      <c r="H18" s="61"/>
    </row>
    <row r="19" spans="1:8" ht="22.5" x14ac:dyDescent="0.2">
      <c r="A19" s="135" t="s">
        <v>18</v>
      </c>
      <c r="B19" s="136" t="s">
        <v>24</v>
      </c>
      <c r="C19" s="121" t="s">
        <v>31</v>
      </c>
      <c r="D19" s="123" t="s">
        <v>57</v>
      </c>
      <c r="E19" s="124">
        <v>1561000</v>
      </c>
      <c r="F19" s="125">
        <v>1012881.48</v>
      </c>
      <c r="G19" s="126" t="s">
        <v>58</v>
      </c>
      <c r="H19" s="73" t="s">
        <v>48</v>
      </c>
    </row>
    <row r="20" spans="1:8" ht="22.5" x14ac:dyDescent="0.2">
      <c r="A20" s="129"/>
      <c r="B20" s="132"/>
      <c r="C20" s="122"/>
      <c r="D20" s="120"/>
      <c r="E20" s="120"/>
      <c r="F20" s="120"/>
      <c r="G20" s="120"/>
      <c r="H20" s="91" t="s">
        <v>47</v>
      </c>
    </row>
    <row r="21" spans="1:8" ht="22.5" x14ac:dyDescent="0.2">
      <c r="A21" s="129"/>
      <c r="B21" s="132"/>
      <c r="C21" s="122"/>
      <c r="D21" s="120"/>
      <c r="E21" s="120"/>
      <c r="F21" s="120"/>
      <c r="G21" s="120"/>
      <c r="H21" s="91" t="s">
        <v>56</v>
      </c>
    </row>
    <row r="22" spans="1:8" ht="33.75" x14ac:dyDescent="0.2">
      <c r="A22" s="129"/>
      <c r="B22" s="132"/>
      <c r="C22" s="122"/>
      <c r="D22" s="120"/>
      <c r="E22" s="120"/>
      <c r="F22" s="120"/>
      <c r="G22" s="120"/>
      <c r="H22" s="58" t="s">
        <v>95</v>
      </c>
    </row>
    <row r="23" spans="1:8" hidden="1" x14ac:dyDescent="0.2">
      <c r="A23" s="128"/>
      <c r="B23" s="97" t="s">
        <v>63</v>
      </c>
      <c r="C23" s="59"/>
      <c r="D23" s="46"/>
      <c r="E23" s="107"/>
      <c r="F23" s="51"/>
      <c r="G23" s="92"/>
      <c r="H23" s="55"/>
    </row>
    <row r="24" spans="1:8" ht="22.5" x14ac:dyDescent="0.2">
      <c r="A24" s="135" t="s">
        <v>19</v>
      </c>
      <c r="B24" s="136" t="s">
        <v>76</v>
      </c>
      <c r="C24" s="121" t="s">
        <v>31</v>
      </c>
      <c r="D24" s="123" t="s">
        <v>23</v>
      </c>
      <c r="E24" s="124">
        <v>100000</v>
      </c>
      <c r="F24" s="125">
        <v>0</v>
      </c>
      <c r="G24" s="126" t="s">
        <v>94</v>
      </c>
      <c r="H24" s="73" t="s">
        <v>50</v>
      </c>
    </row>
    <row r="25" spans="1:8" ht="22.5" x14ac:dyDescent="0.2">
      <c r="A25" s="129"/>
      <c r="B25" s="132"/>
      <c r="C25" s="122"/>
      <c r="D25" s="120"/>
      <c r="E25" s="120"/>
      <c r="F25" s="120"/>
      <c r="G25" s="120"/>
      <c r="H25" s="91" t="s">
        <v>49</v>
      </c>
    </row>
    <row r="26" spans="1:8" ht="56.25" x14ac:dyDescent="0.2">
      <c r="A26" s="129"/>
      <c r="B26" s="132"/>
      <c r="C26" s="122"/>
      <c r="D26" s="120"/>
      <c r="E26" s="120"/>
      <c r="F26" s="120"/>
      <c r="G26" s="120"/>
      <c r="H26" s="91" t="s">
        <v>51</v>
      </c>
    </row>
    <row r="27" spans="1:8" ht="22.5" x14ac:dyDescent="0.2">
      <c r="A27" s="129"/>
      <c r="B27" s="132"/>
      <c r="C27" s="122"/>
      <c r="D27" s="120"/>
      <c r="E27" s="120"/>
      <c r="F27" s="120"/>
      <c r="G27" s="120"/>
      <c r="H27" s="91" t="s">
        <v>96</v>
      </c>
    </row>
    <row r="28" spans="1:8" hidden="1" x14ac:dyDescent="0.2">
      <c r="A28" s="128"/>
      <c r="B28" s="97" t="s">
        <v>64</v>
      </c>
      <c r="C28" s="59"/>
      <c r="D28" s="46"/>
      <c r="E28" s="101"/>
      <c r="F28" s="51"/>
      <c r="G28" s="64"/>
      <c r="H28" s="55"/>
    </row>
    <row r="29" spans="1:8" ht="24.75" customHeight="1" x14ac:dyDescent="0.2">
      <c r="A29" s="130" t="s">
        <v>28</v>
      </c>
      <c r="B29" s="131" t="s">
        <v>27</v>
      </c>
      <c r="C29" s="121" t="s">
        <v>31</v>
      </c>
      <c r="D29" s="123" t="s">
        <v>30</v>
      </c>
      <c r="E29" s="124">
        <v>0</v>
      </c>
      <c r="F29" s="125">
        <v>0</v>
      </c>
      <c r="G29" s="119" t="s">
        <v>33</v>
      </c>
      <c r="H29" s="66" t="s">
        <v>53</v>
      </c>
    </row>
    <row r="30" spans="1:8" ht="42.75" customHeight="1" x14ac:dyDescent="0.2">
      <c r="A30" s="129"/>
      <c r="B30" s="132"/>
      <c r="C30" s="122"/>
      <c r="D30" s="120"/>
      <c r="E30" s="120"/>
      <c r="F30" s="120"/>
      <c r="G30" s="120"/>
      <c r="H30" s="67" t="s">
        <v>52</v>
      </c>
    </row>
    <row r="31" spans="1:8" x14ac:dyDescent="0.2">
      <c r="A31" s="129"/>
      <c r="B31" s="132"/>
      <c r="C31" s="122"/>
      <c r="D31" s="120"/>
      <c r="E31" s="120"/>
      <c r="F31" s="120"/>
      <c r="G31" s="120"/>
      <c r="H31" s="67" t="s">
        <v>59</v>
      </c>
    </row>
    <row r="32" spans="1:8" hidden="1" x14ac:dyDescent="0.2">
      <c r="A32" s="128"/>
      <c r="B32" s="98" t="s">
        <v>66</v>
      </c>
      <c r="C32" s="93"/>
      <c r="D32" s="94"/>
      <c r="E32" s="102"/>
      <c r="F32" s="75"/>
      <c r="G32" s="95"/>
      <c r="H32" s="65"/>
    </row>
    <row r="33" spans="1:8" ht="73.900000000000006" customHeight="1" thickBot="1" x14ac:dyDescent="0.25">
      <c r="A33" s="20" t="s">
        <v>1</v>
      </c>
      <c r="B33" s="24" t="s">
        <v>37</v>
      </c>
      <c r="C33" s="21" t="s">
        <v>0</v>
      </c>
      <c r="D33" s="22" t="s">
        <v>3</v>
      </c>
      <c r="E33" s="22" t="s">
        <v>86</v>
      </c>
      <c r="F33" s="22" t="s">
        <v>87</v>
      </c>
      <c r="G33" s="22" t="s">
        <v>88</v>
      </c>
      <c r="H33" s="23" t="s">
        <v>2</v>
      </c>
    </row>
    <row r="34" spans="1:8" ht="113.25" thickTop="1" x14ac:dyDescent="0.2">
      <c r="A34" s="127" t="s">
        <v>26</v>
      </c>
      <c r="B34" s="77" t="s">
        <v>35</v>
      </c>
      <c r="C34" s="70" t="s">
        <v>13</v>
      </c>
      <c r="D34" s="83">
        <v>169000</v>
      </c>
      <c r="E34" s="79">
        <v>239000</v>
      </c>
      <c r="F34" s="80">
        <v>238330</v>
      </c>
      <c r="G34" s="81" t="s">
        <v>10</v>
      </c>
      <c r="H34" s="84" t="s">
        <v>80</v>
      </c>
    </row>
    <row r="35" spans="1:8" hidden="1" x14ac:dyDescent="0.2">
      <c r="A35" s="128"/>
      <c r="B35" s="97" t="s">
        <v>65</v>
      </c>
      <c r="C35" s="50"/>
      <c r="D35" s="46"/>
      <c r="E35" s="107"/>
      <c r="F35" s="51"/>
      <c r="G35" s="52"/>
      <c r="H35" s="41"/>
    </row>
    <row r="36" spans="1:8" ht="51.75" customHeight="1" x14ac:dyDescent="0.2">
      <c r="A36" s="117" t="s">
        <v>12</v>
      </c>
      <c r="B36" s="116" t="s">
        <v>39</v>
      </c>
      <c r="C36" s="70" t="s">
        <v>9</v>
      </c>
      <c r="D36" s="78" t="s">
        <v>74</v>
      </c>
      <c r="E36" s="115">
        <v>105000</v>
      </c>
      <c r="F36" s="113">
        <v>21810</v>
      </c>
      <c r="G36" s="81" t="s">
        <v>10</v>
      </c>
      <c r="H36" s="73" t="s">
        <v>92</v>
      </c>
    </row>
    <row r="37" spans="1:8" hidden="1" x14ac:dyDescent="0.2">
      <c r="A37" s="114"/>
      <c r="B37" s="97" t="s">
        <v>67</v>
      </c>
      <c r="C37" s="50"/>
      <c r="D37" s="68"/>
      <c r="E37" s="107"/>
      <c r="F37" s="51"/>
      <c r="G37" s="52"/>
      <c r="H37" s="82"/>
    </row>
    <row r="38" spans="1:8" ht="34.5" customHeight="1" x14ac:dyDescent="0.2">
      <c r="A38" s="117" t="s">
        <v>11</v>
      </c>
      <c r="B38" s="116" t="s">
        <v>16</v>
      </c>
      <c r="C38" s="70" t="s">
        <v>9</v>
      </c>
      <c r="D38" s="78" t="s">
        <v>60</v>
      </c>
      <c r="E38" s="115">
        <v>21000</v>
      </c>
      <c r="F38" s="113">
        <v>378</v>
      </c>
      <c r="G38" s="81" t="s">
        <v>10</v>
      </c>
      <c r="H38" s="73" t="s">
        <v>93</v>
      </c>
    </row>
    <row r="39" spans="1:8" hidden="1" x14ac:dyDescent="0.2">
      <c r="A39" s="114"/>
      <c r="B39" s="97" t="s">
        <v>68</v>
      </c>
      <c r="C39" s="50"/>
      <c r="D39" s="48"/>
      <c r="E39" s="101"/>
      <c r="F39" s="51"/>
      <c r="G39" s="52"/>
      <c r="H39" s="82"/>
    </row>
    <row r="40" spans="1:8" ht="31.5" customHeight="1" x14ac:dyDescent="0.2">
      <c r="A40" s="127" t="s">
        <v>32</v>
      </c>
      <c r="B40" s="77" t="s">
        <v>25</v>
      </c>
      <c r="C40" s="70" t="s">
        <v>9</v>
      </c>
      <c r="D40" s="78" t="s">
        <v>60</v>
      </c>
      <c r="E40" s="79">
        <v>20000</v>
      </c>
      <c r="F40" s="80">
        <v>2604</v>
      </c>
      <c r="G40" s="81" t="s">
        <v>10</v>
      </c>
      <c r="H40" s="73"/>
    </row>
    <row r="41" spans="1:8" hidden="1" x14ac:dyDescent="0.2">
      <c r="A41" s="128"/>
      <c r="B41" s="96" t="s">
        <v>69</v>
      </c>
      <c r="C41" s="53"/>
      <c r="D41" s="74"/>
      <c r="E41" s="108"/>
      <c r="F41" s="75"/>
      <c r="G41" s="76"/>
      <c r="H41" s="55"/>
    </row>
    <row r="42" spans="1:8" ht="36" customHeight="1" x14ac:dyDescent="0.2">
      <c r="A42" s="127" t="s">
        <v>4</v>
      </c>
      <c r="B42" s="69" t="s">
        <v>34</v>
      </c>
      <c r="C42" s="70" t="s">
        <v>4</v>
      </c>
      <c r="D42" s="71" t="s">
        <v>4</v>
      </c>
      <c r="E42" s="72">
        <f>F49-E45</f>
        <v>2445000</v>
      </c>
      <c r="F42" s="71" t="s">
        <v>4</v>
      </c>
      <c r="G42" s="71" t="s">
        <v>4</v>
      </c>
      <c r="H42" s="73" t="s">
        <v>8</v>
      </c>
    </row>
    <row r="43" spans="1:8" hidden="1" x14ac:dyDescent="0.2">
      <c r="A43" s="129"/>
      <c r="B43" s="104" t="s">
        <v>70</v>
      </c>
      <c r="C43" s="53"/>
      <c r="D43" s="54"/>
      <c r="E43" s="109">
        <f>-(E13+E18+E23+E28+E32+E7+E35+E37+E39+E41)</f>
        <v>0</v>
      </c>
      <c r="F43" s="54"/>
      <c r="G43" s="54"/>
      <c r="H43" s="55"/>
    </row>
    <row r="44" spans="1:8" ht="39.75" customHeight="1" x14ac:dyDescent="0.2">
      <c r="A44" s="29" t="s">
        <v>4</v>
      </c>
      <c r="B44" s="30" t="s">
        <v>89</v>
      </c>
      <c r="C44" s="31" t="s">
        <v>4</v>
      </c>
      <c r="D44" s="32" t="s">
        <v>4</v>
      </c>
      <c r="E44" s="105">
        <f>SUM(E6:E41)</f>
        <v>2389000</v>
      </c>
      <c r="F44" s="106" t="s">
        <v>4</v>
      </c>
      <c r="G44" s="32" t="s">
        <v>4</v>
      </c>
      <c r="H44" s="56"/>
    </row>
    <row r="45" spans="1:8" ht="39.75" hidden="1" customHeight="1" x14ac:dyDescent="0.2">
      <c r="A45" s="29" t="s">
        <v>4</v>
      </c>
      <c r="B45" s="30" t="s">
        <v>89</v>
      </c>
      <c r="C45" s="31" t="s">
        <v>4</v>
      </c>
      <c r="D45" s="32" t="s">
        <v>4</v>
      </c>
      <c r="E45" s="105">
        <f>E8+E14+E19+E24+E29+E6+E34+E36+E38+E40</f>
        <v>2389000</v>
      </c>
      <c r="F45" s="106" t="s">
        <v>4</v>
      </c>
      <c r="G45" s="32" t="s">
        <v>4</v>
      </c>
      <c r="H45" s="56"/>
    </row>
    <row r="46" spans="1:8" ht="39.75" hidden="1" customHeight="1" x14ac:dyDescent="0.2">
      <c r="A46" s="29" t="s">
        <v>4</v>
      </c>
      <c r="B46" s="30" t="s">
        <v>90</v>
      </c>
      <c r="C46" s="31" t="s">
        <v>4</v>
      </c>
      <c r="D46" s="32" t="s">
        <v>4</v>
      </c>
      <c r="E46" s="32" t="s">
        <v>4</v>
      </c>
      <c r="F46" s="103">
        <f>SUM(F6:F41)</f>
        <v>1276003.48</v>
      </c>
      <c r="G46" s="32" t="s">
        <v>4</v>
      </c>
      <c r="H46" s="56"/>
    </row>
    <row r="47" spans="1:8" ht="39.75" customHeight="1" x14ac:dyDescent="0.2">
      <c r="A47" s="25" t="s">
        <v>4</v>
      </c>
      <c r="B47" s="26" t="s">
        <v>5</v>
      </c>
      <c r="C47" s="27" t="s">
        <v>4</v>
      </c>
      <c r="D47" s="28" t="s">
        <v>4</v>
      </c>
      <c r="E47" s="28" t="s">
        <v>4</v>
      </c>
      <c r="F47" s="112">
        <f>F46</f>
        <v>1276003.48</v>
      </c>
      <c r="G47" s="28" t="s">
        <v>4</v>
      </c>
      <c r="H47" s="49"/>
    </row>
    <row r="48" spans="1:8" ht="34.5" customHeight="1" x14ac:dyDescent="0.2">
      <c r="A48" s="29" t="s">
        <v>4</v>
      </c>
      <c r="B48" s="30" t="s">
        <v>6</v>
      </c>
      <c r="C48" s="31" t="s">
        <v>4</v>
      </c>
      <c r="D48" s="32" t="s">
        <v>4</v>
      </c>
      <c r="E48" s="32" t="s">
        <v>4</v>
      </c>
      <c r="F48" s="112">
        <f>F49-F47</f>
        <v>3557996.52</v>
      </c>
      <c r="G48" s="28" t="s">
        <v>4</v>
      </c>
      <c r="H48" s="118" t="s">
        <v>91</v>
      </c>
    </row>
    <row r="49" spans="1:8" ht="34.5" customHeight="1" thickBot="1" x14ac:dyDescent="0.25">
      <c r="A49" s="33" t="s">
        <v>4</v>
      </c>
      <c r="B49" s="34" t="s">
        <v>7</v>
      </c>
      <c r="C49" s="35" t="s">
        <v>4</v>
      </c>
      <c r="D49" s="36" t="s">
        <v>4</v>
      </c>
      <c r="E49" s="45">
        <f>SUM(E42:E44)</f>
        <v>4834000</v>
      </c>
      <c r="F49" s="45">
        <f>E4</f>
        <v>4834000</v>
      </c>
      <c r="G49" s="36" t="s">
        <v>4</v>
      </c>
      <c r="H49" s="37"/>
    </row>
    <row r="50" spans="1:8" ht="51" customHeight="1" x14ac:dyDescent="0.2">
      <c r="B50" s="38" t="s">
        <v>82</v>
      </c>
      <c r="C50" s="1"/>
      <c r="D50" s="137" t="s">
        <v>75</v>
      </c>
      <c r="E50" s="138"/>
      <c r="F50" s="138"/>
      <c r="G50" s="138"/>
    </row>
    <row r="51" spans="1:8" x14ac:dyDescent="0.2">
      <c r="A51" s="3"/>
      <c r="C51" s="1"/>
    </row>
    <row r="52" spans="1:8" x14ac:dyDescent="0.2">
      <c r="C52" s="1"/>
    </row>
    <row r="53" spans="1:8" x14ac:dyDescent="0.2">
      <c r="C53" s="1"/>
    </row>
    <row r="54" spans="1:8" x14ac:dyDescent="0.2">
      <c r="C54" s="1"/>
    </row>
    <row r="55" spans="1:8" x14ac:dyDescent="0.2">
      <c r="C55" s="1"/>
    </row>
  </sheetData>
  <mergeCells count="43">
    <mergeCell ref="E2:F2"/>
    <mergeCell ref="E3:F3"/>
    <mergeCell ref="E4:F4"/>
    <mergeCell ref="F8:F12"/>
    <mergeCell ref="F29:F31"/>
    <mergeCell ref="D50:G50"/>
    <mergeCell ref="G8:G12"/>
    <mergeCell ref="A14:A18"/>
    <mergeCell ref="B14:B17"/>
    <mergeCell ref="C14:C17"/>
    <mergeCell ref="D14:D17"/>
    <mergeCell ref="E14:E17"/>
    <mergeCell ref="F14:F17"/>
    <mergeCell ref="G14:G17"/>
    <mergeCell ref="A8:A13"/>
    <mergeCell ref="B8:B12"/>
    <mergeCell ref="C8:C12"/>
    <mergeCell ref="D8:D12"/>
    <mergeCell ref="E8:E12"/>
    <mergeCell ref="A19:A23"/>
    <mergeCell ref="B19:B22"/>
    <mergeCell ref="A40:A41"/>
    <mergeCell ref="A42:A43"/>
    <mergeCell ref="A29:A32"/>
    <mergeCell ref="B29:B31"/>
    <mergeCell ref="A6:A7"/>
    <mergeCell ref="A34:A35"/>
    <mergeCell ref="A24:A28"/>
    <mergeCell ref="B24:B27"/>
    <mergeCell ref="G29:G31"/>
    <mergeCell ref="C29:C31"/>
    <mergeCell ref="D19:D22"/>
    <mergeCell ref="D24:D27"/>
    <mergeCell ref="D29:D31"/>
    <mergeCell ref="E19:E22"/>
    <mergeCell ref="E24:E27"/>
    <mergeCell ref="E29:E31"/>
    <mergeCell ref="F19:F22"/>
    <mergeCell ref="F24:F27"/>
    <mergeCell ref="G19:G22"/>
    <mergeCell ref="G24:G27"/>
    <mergeCell ref="C19:C22"/>
    <mergeCell ref="C24:C27"/>
  </mergeCells>
  <phoneticPr fontId="0" type="noConversion"/>
  <pageMargins left="0.11811023622047245" right="0.11811023622047245" top="0.19685039370078741" bottom="0.19685039370078741" header="0.19685039370078741" footer="0.19685039370078741"/>
  <pageSetup paperSize="9" scale="74" orientation="portrait" copies="2" r:id="rId1"/>
  <headerFooter alignWithMargins="0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priority</vt:lpstr>
      <vt:lpstr>priority!Oblast_tisku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Jirušková Tereza</cp:lastModifiedBy>
  <cp:lastPrinted>2021-02-18T06:10:18Z</cp:lastPrinted>
  <dcterms:created xsi:type="dcterms:W3CDTF">1997-01-24T11:07:25Z</dcterms:created>
  <dcterms:modified xsi:type="dcterms:W3CDTF">2021-02-18T06:10:46Z</dcterms:modified>
</cp:coreProperties>
</file>