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Komise\Priority 2020\Vyúčtování 2020\"/>
    </mc:Choice>
  </mc:AlternateContent>
  <bookViews>
    <workbookView xWindow="-105" yWindow="-105" windowWidth="23250" windowHeight="12570"/>
  </bookViews>
  <sheets>
    <sheet name="priority 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24" i="1"/>
  <c r="F26" i="1" l="1"/>
  <c r="F27" i="1" s="1"/>
  <c r="F28" i="1" s="1"/>
  <c r="E23" i="1" l="1"/>
  <c r="E4" i="1" l="1"/>
  <c r="F29" i="1" s="1"/>
  <c r="E22" i="1" l="1"/>
  <c r="E29" i="1" l="1"/>
</calcChain>
</file>

<file path=xl/sharedStrings.xml><?xml version="1.0" encoding="utf-8"?>
<sst xmlns="http://schemas.openxmlformats.org/spreadsheetml/2006/main" count="100" uniqueCount="59">
  <si>
    <t xml:space="preserve">Z: </t>
  </si>
  <si>
    <t>Č.</t>
  </si>
  <si>
    <t>Poznámky, komentář odborů MMZ</t>
  </si>
  <si>
    <t>Kvalifikovaný odhad finanční náročnosti               (v Kč)</t>
  </si>
  <si>
    <t>x</t>
  </si>
  <si>
    <t>Čerpání celkem</t>
  </si>
  <si>
    <t>Nevyčerpané finanční prostředky</t>
  </si>
  <si>
    <t>CELKEM</t>
  </si>
  <si>
    <t>doporučena fin. rezerva cca 10 % z přidělené částky na řešení nepředpokládaných nákladů</t>
  </si>
  <si>
    <t>OKP</t>
  </si>
  <si>
    <t>realizace</t>
  </si>
  <si>
    <t>OMZ</t>
  </si>
  <si>
    <t>2/                    2015</t>
  </si>
  <si>
    <t>1.</t>
  </si>
  <si>
    <t>2.</t>
  </si>
  <si>
    <r>
      <t>cca</t>
    </r>
    <r>
      <rPr>
        <b/>
        <sz val="10"/>
        <rFont val="Arial"/>
        <family val="2"/>
        <charset val="238"/>
      </rPr>
      <t xml:space="preserve"> 20 000</t>
    </r>
  </si>
  <si>
    <r>
      <t xml:space="preserve">cca </t>
    </r>
    <r>
      <rPr>
        <b/>
        <sz val="10"/>
        <rFont val="Arial"/>
        <family val="2"/>
        <charset val="238"/>
      </rPr>
      <t>15 000</t>
    </r>
  </si>
  <si>
    <r>
      <t>cca</t>
    </r>
    <r>
      <rPr>
        <b/>
        <sz val="10"/>
        <rFont val="Arial"/>
        <family val="2"/>
        <charset val="238"/>
      </rPr>
      <t xml:space="preserve"> 100 000
</t>
    </r>
    <r>
      <rPr>
        <sz val="10"/>
        <rFont val="Arial"/>
        <family val="2"/>
        <charset val="238"/>
      </rPr>
      <t xml:space="preserve">PD                  </t>
    </r>
    <r>
      <rPr>
        <b/>
        <sz val="10"/>
        <rFont val="Arial"/>
        <family val="2"/>
        <charset val="238"/>
      </rPr>
      <t xml:space="preserve"> 10 000  </t>
    </r>
    <r>
      <rPr>
        <sz val="10"/>
        <rFont val="Arial"/>
        <family val="2"/>
        <charset val="238"/>
      </rPr>
      <t xml:space="preserve">                                          IČ                             </t>
    </r>
    <r>
      <rPr>
        <b/>
        <sz val="10"/>
        <rFont val="Arial"/>
        <family val="2"/>
        <charset val="238"/>
      </rPr>
      <t xml:space="preserve"> 3 220 000</t>
    </r>
    <r>
      <rPr>
        <sz val="10"/>
        <rFont val="Arial"/>
        <family val="2"/>
        <charset val="238"/>
      </rPr>
      <t xml:space="preserve">                                                 realizace          </t>
    </r>
    <r>
      <rPr>
        <b/>
        <sz val="10"/>
        <rFont val="Arial"/>
        <family val="2"/>
        <charset val="238"/>
      </rPr>
      <t xml:space="preserve"> 80 000                 </t>
    </r>
    <r>
      <rPr>
        <sz val="10"/>
        <rFont val="Arial"/>
        <family val="2"/>
        <charset val="238"/>
      </rPr>
      <t>dozory</t>
    </r>
    <r>
      <rPr>
        <b/>
        <sz val="10"/>
        <rFont val="Arial"/>
        <family val="2"/>
        <charset val="238"/>
      </rPr>
      <t xml:space="preserve">
</t>
    </r>
  </si>
  <si>
    <t>OD</t>
  </si>
  <si>
    <r>
      <t xml:space="preserve">cca </t>
    </r>
    <r>
      <rPr>
        <b/>
        <sz val="10"/>
        <rFont val="Arial"/>
        <family val="2"/>
        <charset val="238"/>
      </rPr>
      <t xml:space="preserve">40 000         </t>
    </r>
    <r>
      <rPr>
        <sz val="10"/>
        <rFont val="Arial"/>
        <family val="2"/>
        <charset val="238"/>
      </rPr>
      <t>studie</t>
    </r>
  </si>
  <si>
    <t>realizace                    1. etapy</t>
  </si>
  <si>
    <t>Priority MČ Klečůvka 2020</t>
  </si>
  <si>
    <r>
      <t>Požadavek MČ 2015 - 2019</t>
    </r>
    <r>
      <rPr>
        <sz val="10"/>
        <rFont val="Arial"/>
        <family val="2"/>
        <charset val="238"/>
      </rPr>
      <t xml:space="preserve"> (nedokončené, neproúčtované akce) - </t>
    </r>
    <r>
      <rPr>
        <b/>
        <sz val="10"/>
        <rFont val="Arial"/>
        <family val="2"/>
        <charset val="238"/>
      </rPr>
      <t xml:space="preserve">popis požadavku </t>
    </r>
  </si>
  <si>
    <r>
      <t>Požadavek 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</si>
  <si>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>1/ 2019</t>
  </si>
  <si>
    <r>
      <t xml:space="preserve">r. 2015: </t>
    </r>
    <r>
      <rPr>
        <sz val="8"/>
        <rFont val="Arial"/>
        <family val="2"/>
        <charset val="238"/>
      </rPr>
      <t>geodet. zaměření 7 tis., zadání studie - fasáda, náves, parčík 41 tis. Kč, bez čerp.</t>
    </r>
  </si>
  <si>
    <r>
      <t xml:space="preserve">r. 2017:  </t>
    </r>
    <r>
      <rPr>
        <sz val="8"/>
        <rFont val="Arial"/>
        <family val="2"/>
        <charset val="238"/>
      </rPr>
      <t>PD pro ÚŘ + SŘ, čerp. 98 tis. Kč</t>
    </r>
  </si>
  <si>
    <r>
      <t xml:space="preserve">r. 2014: </t>
    </r>
    <r>
      <rPr>
        <sz val="8"/>
        <rFont val="Arial"/>
        <family val="2"/>
        <charset val="238"/>
      </rPr>
      <t>zadání studie, bez čerp.</t>
    </r>
    <r>
      <rPr>
        <b/>
        <sz val="8"/>
        <rFont val="Arial"/>
        <family val="2"/>
        <charset val="238"/>
      </rPr>
      <t/>
    </r>
  </si>
  <si>
    <r>
      <t xml:space="preserve">r. 2018: </t>
    </r>
    <r>
      <rPr>
        <sz val="8"/>
        <rFont val="Arial"/>
        <family val="2"/>
        <charset val="238"/>
      </rPr>
      <t>v 1/2018 vydané ÚR, cca v 5/2018 bude vydáno SP na zpevn. plochu za obchodem, čerp. za IČ 9.680,- Kč</t>
    </r>
  </si>
  <si>
    <t>1000 2212 6121 4014 0002054000000</t>
  </si>
  <si>
    <r>
      <t xml:space="preserve">Investice MČ </t>
    </r>
    <r>
      <rPr>
        <sz val="10"/>
        <rFont val="Arial"/>
        <family val="2"/>
        <charset val="238"/>
      </rPr>
      <t>("rezerva")</t>
    </r>
  </si>
  <si>
    <t>OI Klečůvka - provozní výdaje</t>
  </si>
  <si>
    <r>
      <t xml:space="preserve">Podpora společenských aktivit v MČ </t>
    </r>
    <r>
      <rPr>
        <sz val="10"/>
        <rFont val="Arial"/>
        <family val="2"/>
        <charset val="238"/>
      </rPr>
      <t>(např. setkání seniorů, Dětský den, Mikulášská dílna, zájezd aj.)</t>
    </r>
    <r>
      <rPr>
        <sz val="10"/>
        <rFont val="Arial"/>
        <family val="2"/>
        <charset val="238"/>
      </rPr>
      <t xml:space="preserve"> </t>
    </r>
  </si>
  <si>
    <t>4400 2212 6121 4014 0003465140000</t>
  </si>
  <si>
    <t>Rekonstrukce komunikace "Borošín" od Státního okresní archivu Zlín k farmě Brola</t>
  </si>
  <si>
    <t>1800 3745 6121 4014 0001705140000</t>
  </si>
  <si>
    <r>
      <t>Obnova dětských hřišť Klečůvka - akce</t>
    </r>
    <r>
      <rPr>
        <b/>
        <sz val="10"/>
        <rFont val="Arial"/>
        <family val="2"/>
        <charset val="238"/>
      </rPr>
      <t xml:space="preserve"> "Úprava prostoru severně za obchodem ve Zlíně – Klečůvce"</t>
    </r>
  </si>
  <si>
    <r>
      <t xml:space="preserve">r. 2016: </t>
    </r>
    <r>
      <rPr>
        <sz val="8"/>
        <rFont val="Arial"/>
        <family val="2"/>
        <charset val="238"/>
      </rPr>
      <t>dopracování studie, dle stanoviska RMZ z 22.2.2016 - po dopracování studie předložit RMZ záměr vč. fin. odhadu, násl. - dle rozh. RMZ - příp. zadat PD (RMZ předpokládá financování akce plně z rozp. MČ), čerpání: přípr. akce - návrh úpravy návsi 45.133,-- Kč</t>
    </r>
  </si>
  <si>
    <t>Přidělené finanční prostředky pro r. 2020::</t>
  </si>
  <si>
    <t>Nevyčerpané finanční prostředky z r. 2019:</t>
  </si>
  <si>
    <t>Celkem:</t>
  </si>
  <si>
    <t xml:space="preserve">1042 3399 5169 4014 0006146140000     </t>
  </si>
  <si>
    <t>1042 6171 5139 4014 0006069140103</t>
  </si>
  <si>
    <r>
      <t>r. 2019:</t>
    </r>
    <r>
      <rPr>
        <sz val="8"/>
        <rFont val="Arial"/>
        <family val="2"/>
        <charset val="238"/>
      </rPr>
      <t xml:space="preserve"> vydáno SP, rozpočet 3.220 tis. Kč + dozory 80 tis. Kč, požadavek na etapizaci, </t>
    </r>
    <r>
      <rPr>
        <b/>
        <sz val="8"/>
        <rFont val="Arial"/>
        <family val="2"/>
        <charset val="238"/>
      </rPr>
      <t>dokryto 250 tis. Kč z rozpočtu SMZ,</t>
    </r>
    <r>
      <rPr>
        <sz val="8"/>
        <rFont val="Arial"/>
        <family val="2"/>
        <charset val="238"/>
      </rPr>
      <t xml:space="preserve"> čerp. 29 718 Kč</t>
    </r>
  </si>
  <si>
    <r>
      <rPr>
        <b/>
        <u/>
        <sz val="8"/>
        <rFont val="Arial"/>
        <family val="2"/>
        <charset val="238"/>
      </rPr>
      <t>STANOVENO JAKO PRIORITNÍ AKCE MČ</t>
    </r>
    <r>
      <rPr>
        <b/>
        <sz val="8"/>
        <rFont val="Arial"/>
        <family val="2"/>
        <charset val="238"/>
      </rPr>
      <t xml:space="preserve">
r. 2019</t>
    </r>
    <r>
      <rPr>
        <sz val="8"/>
        <rFont val="Arial"/>
        <family val="2"/>
        <charset val="238"/>
      </rPr>
      <t xml:space="preserve">: zpracovaný invest. záměr cca 5 000 Kč, bez čepr.                                                                                      </t>
    </r>
    <r>
      <rPr>
        <b/>
        <sz val="8"/>
        <rFont val="Arial"/>
        <family val="2"/>
        <charset val="238"/>
      </rPr>
      <t>na jednání s komp. členem RMZ v 9/2019 stanoveno jako prioritní akce MČ v oblasti dopravy, u které je předpokladem dofinancování z rozpočtu SMZ</t>
    </r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</si>
  <si>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  <charset val="238"/>
      </rPr>
      <t xml:space="preserve">RO </t>
    </r>
    <r>
      <rPr>
        <sz val="8"/>
        <rFont val="Arial"/>
        <family val="2"/>
      </rPr>
      <t xml:space="preserve">- rozpočtové opatření; </t>
    </r>
    <r>
      <rPr>
        <b/>
        <sz val="8"/>
        <rFont val="Arial"/>
        <family val="2"/>
        <charset val="238"/>
      </rPr>
      <t>MČ</t>
    </r>
    <r>
      <rPr>
        <sz val="8"/>
        <rFont val="Arial"/>
        <family val="2"/>
      </rPr>
      <t xml:space="preserve"> - místní část</t>
    </r>
  </si>
  <si>
    <r>
      <t xml:space="preserve">Kryto rozpočtem k 31.12.2020                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>(v Kč)</t>
    </r>
  </si>
  <si>
    <t>Čerpání             k 31.12.2020                    (v Kč)</t>
  </si>
  <si>
    <t xml:space="preserve">Stav 2020 </t>
  </si>
  <si>
    <r>
      <t xml:space="preserve">Kryto rozpočtem k 31.12.2020   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>(v Kč)</t>
    </r>
  </si>
  <si>
    <t xml:space="preserve">Stav 2020  </t>
  </si>
  <si>
    <t>Kryto rozpočtem k 31.12.2020</t>
  </si>
  <si>
    <t>Čerpání k 31.12.2020</t>
  </si>
  <si>
    <r>
      <t xml:space="preserve">Převod do r. 2021: </t>
    </r>
    <r>
      <rPr>
        <sz val="10"/>
        <rFont val="Arial"/>
        <family val="2"/>
        <charset val="238"/>
      </rPr>
      <t>548 000 Kč</t>
    </r>
  </si>
  <si>
    <t>Čerpání: Mikuláš 1 831 Kč</t>
  </si>
  <si>
    <t>Čerpání: servis sekačky 1 471,16 Kč, revize el. spotřebičů 63 Kč, Klečůvský občasník 5 000 Kč</t>
  </si>
  <si>
    <t>IZ</t>
  </si>
  <si>
    <r>
      <t xml:space="preserve">r. 2020: </t>
    </r>
    <r>
      <rPr>
        <sz val="8"/>
        <rFont val="Arial"/>
        <family val="2"/>
        <charset val="238"/>
      </rPr>
      <t>čerp. za IZ 3 025 Kč</t>
    </r>
  </si>
  <si>
    <r>
      <t>r. 2020:</t>
    </r>
    <r>
      <rPr>
        <sz val="8"/>
        <rFont val="Arial"/>
        <family val="2"/>
        <charset val="238"/>
      </rPr>
      <t xml:space="preserve"> realizace 1. etapy, čerpání 1 096 787,86 Kč, doúčtování za 1. etapu v r.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</si>
</sst>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_ ;[Red]\-#,##0\ "/>
    <numFmt numFmtId="166" formatCode="0.000"/>
  </numFmts>
  <fonts count="1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u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6" fillId="3" borderId="3" xfId="0" applyFont="1" applyFill="1" applyBorder="1" applyAlignment="1"/>
    <xf numFmtId="0" fontId="5" fillId="3" borderId="4" xfId="0" applyFont="1" applyFill="1" applyBorder="1" applyAlignment="1">
      <alignment wrapText="1"/>
    </xf>
    <xf numFmtId="0" fontId="4" fillId="3" borderId="4" xfId="0" applyFont="1" applyFill="1" applyBorder="1" applyAlignment="1"/>
    <xf numFmtId="0" fontId="2" fillId="3" borderId="4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7" fillId="3" borderId="6" xfId="0" applyFont="1" applyFill="1" applyBorder="1" applyAlignment="1"/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/>
    <xf numFmtId="0" fontId="0" fillId="3" borderId="0" xfId="0" applyFill="1" applyBorder="1"/>
    <xf numFmtId="0" fontId="0" fillId="3" borderId="7" xfId="0" applyFill="1" applyBorder="1"/>
    <xf numFmtId="0" fontId="2" fillId="3" borderId="8" xfId="0" applyFont="1" applyFill="1" applyBorder="1" applyAlignment="1"/>
    <xf numFmtId="0" fontId="5" fillId="3" borderId="9" xfId="0" applyFont="1" applyFill="1" applyBorder="1" applyAlignment="1">
      <alignment wrapText="1"/>
    </xf>
    <xf numFmtId="0" fontId="4" fillId="3" borderId="9" xfId="0" applyFont="1" applyFill="1" applyBorder="1" applyAlignment="1"/>
    <xf numFmtId="0" fontId="0" fillId="3" borderId="9" xfId="0" applyFill="1" applyBorder="1"/>
    <xf numFmtId="0" fontId="0" fillId="3" borderId="10" xfId="0" applyFill="1" applyBorder="1"/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2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7" xfId="0" applyFont="1" applyFill="1" applyBorder="1"/>
    <xf numFmtId="0" fontId="3" fillId="0" borderId="0" xfId="0" applyFont="1" applyFill="1"/>
    <xf numFmtId="3" fontId="3" fillId="0" borderId="14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1" fillId="3" borderId="17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3" fontId="0" fillId="2" borderId="14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166" fontId="10" fillId="0" borderId="21" xfId="0" applyNumberFormat="1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/>
    </xf>
    <xf numFmtId="3" fontId="0" fillId="2" borderId="23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2" borderId="14" xfId="0" applyNumberFormat="1" applyFont="1" applyFill="1" applyBorder="1" applyAlignment="1">
      <alignment horizontal="left" vertical="center" wrapText="1"/>
    </xf>
    <xf numFmtId="49" fontId="0" fillId="2" borderId="23" xfId="0" applyNumberFormat="1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/>
    </xf>
    <xf numFmtId="3" fontId="0" fillId="2" borderId="29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3" fontId="1" fillId="2" borderId="29" xfId="0" applyNumberFormat="1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65" fontId="14" fillId="0" borderId="14" xfId="0" applyNumberFormat="1" applyFont="1" applyFill="1" applyBorder="1" applyAlignment="1">
      <alignment horizontal="center" vertical="center" wrapText="1"/>
    </xf>
    <xf numFmtId="165" fontId="14" fillId="0" borderId="23" xfId="0" applyNumberFormat="1" applyFont="1" applyFill="1" applyBorder="1" applyAlignment="1">
      <alignment horizontal="center" vertical="center" wrapText="1"/>
    </xf>
    <xf numFmtId="165" fontId="14" fillId="2" borderId="23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/>
    </xf>
    <xf numFmtId="3" fontId="0" fillId="2" borderId="29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left" vertical="center" wrapText="1"/>
    </xf>
    <xf numFmtId="166" fontId="10" fillId="0" borderId="28" xfId="0" applyNumberFormat="1" applyFont="1" applyFill="1" applyBorder="1" applyAlignment="1">
      <alignment horizontal="left" vertical="center" wrapText="1"/>
    </xf>
    <xf numFmtId="4" fontId="0" fillId="3" borderId="14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2" borderId="29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4" fontId="2" fillId="3" borderId="0" xfId="0" applyNumberFormat="1" applyFont="1" applyFill="1" applyBorder="1" applyAlignment="1"/>
    <xf numFmtId="164" fontId="0" fillId="0" borderId="0" xfId="0" applyNumberFormat="1" applyAlignment="1"/>
    <xf numFmtId="0" fontId="0" fillId="0" borderId="13" xfId="0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A26" sqref="A26:XFD26"/>
    </sheetView>
  </sheetViews>
  <sheetFormatPr defaultRowHeight="12.75" outlineLevelRow="1" x14ac:dyDescent="0.2"/>
  <cols>
    <col min="1" max="1" width="5.5703125" style="1" customWidth="1"/>
    <col min="2" max="2" width="34.5703125" style="1" customWidth="1"/>
    <col min="3" max="3" width="8.42578125" customWidth="1"/>
    <col min="4" max="4" width="14.140625" style="1" customWidth="1"/>
    <col min="5" max="5" width="11" customWidth="1"/>
    <col min="6" max="6" width="13.7109375" customWidth="1"/>
    <col min="7" max="7" width="10.85546875" customWidth="1"/>
    <col min="8" max="8" width="33.7109375" customWidth="1"/>
  </cols>
  <sheetData>
    <row r="1" spans="1:8" s="3" customFormat="1" ht="26.25" customHeight="1" x14ac:dyDescent="0.35">
      <c r="A1" s="4" t="s">
        <v>21</v>
      </c>
      <c r="B1" s="5"/>
      <c r="C1" s="6"/>
      <c r="D1" s="6"/>
      <c r="E1" s="7"/>
      <c r="F1" s="8"/>
      <c r="G1" s="8"/>
      <c r="H1" s="9"/>
    </row>
    <row r="2" spans="1:8" s="44" customFormat="1" ht="20.25" customHeight="1" x14ac:dyDescent="0.25">
      <c r="A2" s="10" t="s">
        <v>38</v>
      </c>
      <c r="B2" s="11"/>
      <c r="C2" s="12"/>
      <c r="D2" s="12"/>
      <c r="E2" s="113">
        <v>375000</v>
      </c>
      <c r="F2" s="114"/>
      <c r="G2" s="42"/>
      <c r="H2" s="43"/>
    </row>
    <row r="3" spans="1:8" s="3" customFormat="1" ht="20.25" customHeight="1" x14ac:dyDescent="0.25">
      <c r="A3" s="10" t="s">
        <v>39</v>
      </c>
      <c r="B3" s="11"/>
      <c r="C3" s="12"/>
      <c r="D3" s="12"/>
      <c r="E3" s="113">
        <v>1281000</v>
      </c>
      <c r="F3" s="114"/>
      <c r="G3" s="13"/>
      <c r="H3" s="14"/>
    </row>
    <row r="4" spans="1:8" s="3" customFormat="1" ht="20.25" customHeight="1" x14ac:dyDescent="0.3">
      <c r="A4" s="15" t="s">
        <v>40</v>
      </c>
      <c r="B4" s="16"/>
      <c r="C4" s="17"/>
      <c r="D4" s="17"/>
      <c r="E4" s="113">
        <f>SUM(E2:F3)</f>
        <v>1656000</v>
      </c>
      <c r="F4" s="114"/>
      <c r="G4" s="18"/>
      <c r="H4" s="19"/>
    </row>
    <row r="5" spans="1:8" ht="73.900000000000006" customHeight="1" thickBot="1" x14ac:dyDescent="0.25">
      <c r="A5" s="36" t="s">
        <v>1</v>
      </c>
      <c r="B5" s="37" t="s">
        <v>22</v>
      </c>
      <c r="C5" s="38" t="s">
        <v>0</v>
      </c>
      <c r="D5" s="39" t="s">
        <v>3</v>
      </c>
      <c r="E5" s="39" t="s">
        <v>46</v>
      </c>
      <c r="F5" s="39" t="s">
        <v>47</v>
      </c>
      <c r="G5" s="39" t="s">
        <v>48</v>
      </c>
      <c r="H5" s="40" t="s">
        <v>2</v>
      </c>
    </row>
    <row r="6" spans="1:8" ht="81" customHeight="1" outlineLevel="1" thickTop="1" x14ac:dyDescent="0.2">
      <c r="A6" s="102" t="s">
        <v>24</v>
      </c>
      <c r="B6" s="104" t="s">
        <v>34</v>
      </c>
      <c r="C6" s="106" t="s">
        <v>18</v>
      </c>
      <c r="D6" s="108" t="s">
        <v>19</v>
      </c>
      <c r="E6" s="109">
        <v>40000</v>
      </c>
      <c r="F6" s="110">
        <v>3025</v>
      </c>
      <c r="G6" s="111" t="s">
        <v>56</v>
      </c>
      <c r="H6" s="60" t="s">
        <v>44</v>
      </c>
    </row>
    <row r="7" spans="1:8" outlineLevel="1" x14ac:dyDescent="0.2">
      <c r="A7" s="103"/>
      <c r="B7" s="105"/>
      <c r="C7" s="107"/>
      <c r="D7" s="101"/>
      <c r="E7" s="101"/>
      <c r="F7" s="101"/>
      <c r="G7" s="101"/>
      <c r="H7" s="61" t="s">
        <v>57</v>
      </c>
    </row>
    <row r="8" spans="1:8" hidden="1" outlineLevel="1" x14ac:dyDescent="0.2">
      <c r="A8" s="103"/>
      <c r="B8" s="68" t="s">
        <v>33</v>
      </c>
      <c r="C8" s="55"/>
      <c r="D8" s="56"/>
      <c r="E8" s="82"/>
      <c r="F8" s="57"/>
      <c r="G8" s="58"/>
      <c r="H8" s="59"/>
    </row>
    <row r="9" spans="1:8" collapsed="1" x14ac:dyDescent="0.2">
      <c r="A9" s="102" t="s">
        <v>12</v>
      </c>
      <c r="B9" s="116" t="s">
        <v>36</v>
      </c>
      <c r="C9" s="117" t="s">
        <v>11</v>
      </c>
      <c r="D9" s="118" t="s">
        <v>17</v>
      </c>
      <c r="E9" s="109">
        <v>1220000</v>
      </c>
      <c r="F9" s="119">
        <v>1096787.8600000001</v>
      </c>
      <c r="G9" s="100" t="s">
        <v>20</v>
      </c>
      <c r="H9" s="97" t="s">
        <v>27</v>
      </c>
    </row>
    <row r="10" spans="1:8" ht="22.5" x14ac:dyDescent="0.2">
      <c r="A10" s="103"/>
      <c r="B10" s="105"/>
      <c r="C10" s="107"/>
      <c r="D10" s="101"/>
      <c r="E10" s="101"/>
      <c r="F10" s="101"/>
      <c r="G10" s="101"/>
      <c r="H10" s="54" t="s">
        <v>25</v>
      </c>
    </row>
    <row r="11" spans="1:8" ht="66.75" customHeight="1" x14ac:dyDescent="0.2">
      <c r="A11" s="103"/>
      <c r="B11" s="105"/>
      <c r="C11" s="107"/>
      <c r="D11" s="101"/>
      <c r="E11" s="101"/>
      <c r="F11" s="101"/>
      <c r="G11" s="101"/>
      <c r="H11" s="54" t="s">
        <v>37</v>
      </c>
    </row>
    <row r="12" spans="1:8" x14ac:dyDescent="0.2">
      <c r="A12" s="103"/>
      <c r="B12" s="105"/>
      <c r="C12" s="107"/>
      <c r="D12" s="101"/>
      <c r="E12" s="101"/>
      <c r="F12" s="101"/>
      <c r="G12" s="101"/>
      <c r="H12" s="54" t="s">
        <v>26</v>
      </c>
    </row>
    <row r="13" spans="1:8" ht="33.75" x14ac:dyDescent="0.2">
      <c r="A13" s="103"/>
      <c r="B13" s="105"/>
      <c r="C13" s="107"/>
      <c r="D13" s="101"/>
      <c r="E13" s="101"/>
      <c r="F13" s="101"/>
      <c r="G13" s="101"/>
      <c r="H13" s="54" t="s">
        <v>28</v>
      </c>
    </row>
    <row r="14" spans="1:8" ht="45" x14ac:dyDescent="0.2">
      <c r="A14" s="103"/>
      <c r="B14" s="105"/>
      <c r="C14" s="107"/>
      <c r="D14" s="101"/>
      <c r="E14" s="101"/>
      <c r="F14" s="101"/>
      <c r="G14" s="101"/>
      <c r="H14" s="54" t="s">
        <v>43</v>
      </c>
    </row>
    <row r="15" spans="1:8" ht="22.5" x14ac:dyDescent="0.2">
      <c r="A15" s="103"/>
      <c r="B15" s="105"/>
      <c r="C15" s="107"/>
      <c r="D15" s="101"/>
      <c r="E15" s="101"/>
      <c r="F15" s="101"/>
      <c r="G15" s="101"/>
      <c r="H15" s="54" t="s">
        <v>58</v>
      </c>
    </row>
    <row r="16" spans="1:8" hidden="1" x14ac:dyDescent="0.2">
      <c r="A16" s="115"/>
      <c r="B16" s="66" t="s">
        <v>35</v>
      </c>
      <c r="C16" s="35"/>
      <c r="D16" s="45"/>
      <c r="E16" s="81"/>
      <c r="F16" s="48"/>
      <c r="G16" s="46"/>
      <c r="H16" s="53"/>
    </row>
    <row r="17" spans="1:8" ht="71.45" customHeight="1" x14ac:dyDescent="0.2">
      <c r="A17" s="90" t="s">
        <v>1</v>
      </c>
      <c r="B17" s="91" t="s">
        <v>23</v>
      </c>
      <c r="C17" s="92" t="s">
        <v>0</v>
      </c>
      <c r="D17" s="93" t="s">
        <v>3</v>
      </c>
      <c r="E17" s="93" t="s">
        <v>49</v>
      </c>
      <c r="F17" s="93" t="s">
        <v>47</v>
      </c>
      <c r="G17" s="93" t="s">
        <v>50</v>
      </c>
      <c r="H17" s="94" t="s">
        <v>2</v>
      </c>
    </row>
    <row r="18" spans="1:8" ht="38.25" outlineLevel="1" x14ac:dyDescent="0.2">
      <c r="A18" s="120" t="s">
        <v>13</v>
      </c>
      <c r="B18" s="84" t="s">
        <v>32</v>
      </c>
      <c r="C18" s="85" t="s">
        <v>9</v>
      </c>
      <c r="D18" s="86" t="s">
        <v>15</v>
      </c>
      <c r="E18" s="87">
        <v>20000</v>
      </c>
      <c r="F18" s="88">
        <v>1831</v>
      </c>
      <c r="G18" s="89" t="s">
        <v>10</v>
      </c>
      <c r="H18" s="60" t="s">
        <v>54</v>
      </c>
    </row>
    <row r="19" spans="1:8" hidden="1" outlineLevel="1" x14ac:dyDescent="0.2">
      <c r="A19" s="115"/>
      <c r="B19" s="67" t="s">
        <v>41</v>
      </c>
      <c r="C19" s="41"/>
      <c r="D19" s="50"/>
      <c r="E19" s="81"/>
      <c r="F19" s="49"/>
      <c r="G19" s="34"/>
      <c r="H19" s="51"/>
    </row>
    <row r="20" spans="1:8" ht="33" customHeight="1" outlineLevel="1" x14ac:dyDescent="0.2">
      <c r="A20" s="120" t="s">
        <v>14</v>
      </c>
      <c r="B20" s="69" t="s">
        <v>31</v>
      </c>
      <c r="C20" s="70" t="s">
        <v>9</v>
      </c>
      <c r="D20" s="71" t="s">
        <v>16</v>
      </c>
      <c r="E20" s="72">
        <v>15000</v>
      </c>
      <c r="F20" s="73">
        <v>6534.16</v>
      </c>
      <c r="G20" s="74" t="s">
        <v>10</v>
      </c>
      <c r="H20" s="60" t="s">
        <v>55</v>
      </c>
    </row>
    <row r="21" spans="1:8" hidden="1" outlineLevel="1" x14ac:dyDescent="0.2">
      <c r="A21" s="115"/>
      <c r="B21" s="68" t="s">
        <v>42</v>
      </c>
      <c r="C21" s="55"/>
      <c r="D21" s="56"/>
      <c r="E21" s="82"/>
      <c r="F21" s="57"/>
      <c r="G21" s="58"/>
      <c r="H21" s="59"/>
    </row>
    <row r="22" spans="1:8" ht="44.25" customHeight="1" collapsed="1" x14ac:dyDescent="0.2">
      <c r="A22" s="120" t="s">
        <v>4</v>
      </c>
      <c r="B22" s="69" t="s">
        <v>30</v>
      </c>
      <c r="C22" s="70" t="s">
        <v>4</v>
      </c>
      <c r="D22" s="75" t="s">
        <v>4</v>
      </c>
      <c r="E22" s="76">
        <f>F29-E24</f>
        <v>361000</v>
      </c>
      <c r="F22" s="75" t="s">
        <v>4</v>
      </c>
      <c r="G22" s="77" t="s">
        <v>4</v>
      </c>
      <c r="H22" s="60" t="s">
        <v>8</v>
      </c>
    </row>
    <row r="23" spans="1:8" hidden="1" x14ac:dyDescent="0.2">
      <c r="A23" s="115"/>
      <c r="B23" s="68" t="s">
        <v>29</v>
      </c>
      <c r="C23" s="55"/>
      <c r="D23" s="62"/>
      <c r="E23" s="83">
        <f>-(E16+E8+E19+E21)</f>
        <v>0</v>
      </c>
      <c r="F23" s="62"/>
      <c r="G23" s="63"/>
      <c r="H23" s="59"/>
    </row>
    <row r="24" spans="1:8" ht="31.5" customHeight="1" x14ac:dyDescent="0.2">
      <c r="A24" s="24" t="s">
        <v>4</v>
      </c>
      <c r="B24" s="79" t="s">
        <v>51</v>
      </c>
      <c r="C24" s="26" t="s">
        <v>4</v>
      </c>
      <c r="D24" s="27" t="s">
        <v>4</v>
      </c>
      <c r="E24" s="80">
        <f>SUM(E6:E21)</f>
        <v>1295000</v>
      </c>
      <c r="F24" s="27" t="s">
        <v>4</v>
      </c>
      <c r="G24" s="65" t="s">
        <v>4</v>
      </c>
      <c r="H24" s="78"/>
    </row>
    <row r="25" spans="1:8" ht="25.5" hidden="1" customHeight="1" x14ac:dyDescent="0.2">
      <c r="A25" s="24" t="s">
        <v>4</v>
      </c>
      <c r="B25" s="79" t="s">
        <v>51</v>
      </c>
      <c r="C25" s="26" t="s">
        <v>4</v>
      </c>
      <c r="D25" s="27" t="s">
        <v>4</v>
      </c>
      <c r="E25" s="80">
        <f>SUM(E6+E9+E18+E20)</f>
        <v>1295000</v>
      </c>
      <c r="F25" s="27" t="s">
        <v>4</v>
      </c>
      <c r="G25" s="65" t="s">
        <v>4</v>
      </c>
      <c r="H25" s="78"/>
    </row>
    <row r="26" spans="1:8" ht="44.25" hidden="1" customHeight="1" x14ac:dyDescent="0.2">
      <c r="A26" s="24" t="s">
        <v>4</v>
      </c>
      <c r="B26" s="79" t="s">
        <v>52</v>
      </c>
      <c r="C26" s="26" t="s">
        <v>4</v>
      </c>
      <c r="D26" s="27" t="s">
        <v>4</v>
      </c>
      <c r="E26" s="27" t="s">
        <v>4</v>
      </c>
      <c r="F26" s="95">
        <f>SUM(F6:F21)</f>
        <v>1108178.02</v>
      </c>
      <c r="G26" s="27" t="s">
        <v>4</v>
      </c>
      <c r="H26" s="96"/>
    </row>
    <row r="27" spans="1:8" ht="37.5" customHeight="1" x14ac:dyDescent="0.2">
      <c r="A27" s="20" t="s">
        <v>4</v>
      </c>
      <c r="B27" s="21" t="s">
        <v>5</v>
      </c>
      <c r="C27" s="22" t="s">
        <v>4</v>
      </c>
      <c r="D27" s="23" t="s">
        <v>4</v>
      </c>
      <c r="E27" s="23" t="s">
        <v>4</v>
      </c>
      <c r="F27" s="98">
        <f>F26</f>
        <v>1108178.02</v>
      </c>
      <c r="G27" s="23" t="s">
        <v>4</v>
      </c>
      <c r="H27" s="52"/>
    </row>
    <row r="28" spans="1:8" ht="34.5" customHeight="1" x14ac:dyDescent="0.2">
      <c r="A28" s="24" t="s">
        <v>4</v>
      </c>
      <c r="B28" s="25" t="s">
        <v>6</v>
      </c>
      <c r="C28" s="26" t="s">
        <v>4</v>
      </c>
      <c r="D28" s="27" t="s">
        <v>4</v>
      </c>
      <c r="E28" s="27" t="s">
        <v>4</v>
      </c>
      <c r="F28" s="99">
        <f>F29-F27</f>
        <v>547821.98</v>
      </c>
      <c r="G28" s="23" t="s">
        <v>4</v>
      </c>
      <c r="H28" s="78" t="s">
        <v>53</v>
      </c>
    </row>
    <row r="29" spans="1:8" ht="33.75" customHeight="1" thickBot="1" x14ac:dyDescent="0.25">
      <c r="A29" s="28" t="s">
        <v>4</v>
      </c>
      <c r="B29" s="29" t="s">
        <v>7</v>
      </c>
      <c r="C29" s="30" t="s">
        <v>4</v>
      </c>
      <c r="D29" s="31" t="s">
        <v>4</v>
      </c>
      <c r="E29" s="47">
        <f>SUM(E22:E24)</f>
        <v>1656000</v>
      </c>
      <c r="F29" s="47">
        <f>E4</f>
        <v>1656000</v>
      </c>
      <c r="G29" s="64" t="s">
        <v>4</v>
      </c>
      <c r="H29" s="32"/>
    </row>
    <row r="30" spans="1:8" ht="51" customHeight="1" x14ac:dyDescent="0.2">
      <c r="B30" s="33" t="s">
        <v>45</v>
      </c>
      <c r="C30" s="1"/>
      <c r="D30" s="2"/>
      <c r="E30" s="112"/>
      <c r="F30" s="112"/>
      <c r="G30" s="2"/>
    </row>
  </sheetData>
  <mergeCells count="21">
    <mergeCell ref="E30:F30"/>
    <mergeCell ref="E2:F2"/>
    <mergeCell ref="E3:F3"/>
    <mergeCell ref="E4:F4"/>
    <mergeCell ref="A9:A16"/>
    <mergeCell ref="B9:B15"/>
    <mergeCell ref="C9:C15"/>
    <mergeCell ref="D9:D15"/>
    <mergeCell ref="E9:E15"/>
    <mergeCell ref="F9:F15"/>
    <mergeCell ref="A22:A23"/>
    <mergeCell ref="A20:A21"/>
    <mergeCell ref="A18:A19"/>
    <mergeCell ref="G9:G15"/>
    <mergeCell ref="A6:A8"/>
    <mergeCell ref="B6:B7"/>
    <mergeCell ref="C6:C7"/>
    <mergeCell ref="D6:D7"/>
    <mergeCell ref="E6:E7"/>
    <mergeCell ref="F6:F7"/>
    <mergeCell ref="G6:G7"/>
  </mergeCells>
  <phoneticPr fontId="0" type="noConversion"/>
  <pageMargins left="0.11811023622047245" right="0.11811023622047245" top="0.19685039370078741" bottom="0.19685039370078741" header="0.31496062992125984" footer="0.31496062992125984"/>
  <pageSetup paperSize="9" scale="75" orientation="portrait" copies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Jirušková Tereza</cp:lastModifiedBy>
  <cp:lastPrinted>2021-02-18T06:08:18Z</cp:lastPrinted>
  <dcterms:created xsi:type="dcterms:W3CDTF">1997-01-24T11:07:25Z</dcterms:created>
  <dcterms:modified xsi:type="dcterms:W3CDTF">2021-02-18T06:09:10Z</dcterms:modified>
</cp:coreProperties>
</file>