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Komise\Priority 2020\Vyúčtování 2020\"/>
    </mc:Choice>
  </mc:AlternateContent>
  <bookViews>
    <workbookView xWindow="-105" yWindow="-105" windowWidth="23250" windowHeight="12570"/>
  </bookViews>
  <sheets>
    <sheet name="priority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8" i="1" l="1"/>
  <c r="E102" i="1" l="1"/>
  <c r="F105" i="1" l="1"/>
  <c r="F106" i="1" s="1"/>
  <c r="E104" i="1" l="1"/>
  <c r="E103" i="1" l="1"/>
  <c r="E4" i="1" l="1"/>
  <c r="F108" i="1" s="1"/>
  <c r="E101" i="1" l="1"/>
  <c r="F107" i="1"/>
</calcChain>
</file>

<file path=xl/sharedStrings.xml><?xml version="1.0" encoding="utf-8"?>
<sst xmlns="http://schemas.openxmlformats.org/spreadsheetml/2006/main" count="266" uniqueCount="188">
  <si>
    <r>
      <t xml:space="preserve">120 000                                 </t>
    </r>
    <r>
      <rPr>
        <sz val="10"/>
        <rFont val="Arial"/>
        <family val="2"/>
        <charset val="238"/>
      </rPr>
      <t xml:space="preserve">  PD, IČ, realizace</t>
    </r>
  </si>
  <si>
    <t xml:space="preserve">Z: </t>
  </si>
  <si>
    <t>Č.</t>
  </si>
  <si>
    <t>Poznámky, komentář odborů MMZ</t>
  </si>
  <si>
    <t>Kvalifikovaný odhad finanční náročnosti               (v Kč)</t>
  </si>
  <si>
    <t>x</t>
  </si>
  <si>
    <t>Čerpání celkem</t>
  </si>
  <si>
    <t>Nevyčerpané finanční prostředky</t>
  </si>
  <si>
    <t>CELKEM</t>
  </si>
  <si>
    <t>doporučena fin. rezerva cca 10 % z přidělené částky na řešení nepředpokládaných nákladů</t>
  </si>
  <si>
    <t>ORIA</t>
  </si>
  <si>
    <t>OKP</t>
  </si>
  <si>
    <t xml:space="preserve">OKP </t>
  </si>
  <si>
    <t>OMZ</t>
  </si>
  <si>
    <t>realizace</t>
  </si>
  <si>
    <r>
      <t>Kanalizace a rek. komunikace, ul. Drahy</t>
    </r>
    <r>
      <rPr>
        <sz val="10"/>
        <rFont val="Arial"/>
        <family val="2"/>
        <charset val="238"/>
      </rPr>
      <t xml:space="preserve">                                                                      </t>
    </r>
    <r>
      <rPr>
        <b/>
        <i/>
        <sz val="10"/>
        <color indexed="12"/>
        <rFont val="Arial"/>
        <family val="2"/>
        <charset val="238"/>
      </rPr>
      <t xml:space="preserve">                                      </t>
    </r>
  </si>
  <si>
    <t>1/     2010       +         2/         2011</t>
  </si>
  <si>
    <t>3/           2010                       +                   5/        2011</t>
  </si>
  <si>
    <t>6/                        2010        +         4/                     2011</t>
  </si>
  <si>
    <t>3/              2013</t>
  </si>
  <si>
    <t>Oprava komunikace, ul. Březová</t>
  </si>
  <si>
    <t>2/                     2014</t>
  </si>
  <si>
    <t>3/                     2014</t>
  </si>
  <si>
    <t xml:space="preserve">Rekonstrukce komunikace ul. Svažitá vč.  opěrné zídky - Jaroslavice, Zlín </t>
  </si>
  <si>
    <r>
      <t xml:space="preserve">Úprava křižovatky Anenská - vjezd do Pasíček </t>
    </r>
    <r>
      <rPr>
        <sz val="10"/>
        <rFont val="Arial"/>
        <family val="2"/>
        <charset val="238"/>
      </rPr>
      <t xml:space="preserve">(dořešit napojení chybějící části chodníku, řešení opěrných zídek, nový povrch MK) </t>
    </r>
  </si>
  <si>
    <t>není kryto, viz pozn.</t>
  </si>
  <si>
    <t>Oprava komunikace, ul. Průkop</t>
  </si>
  <si>
    <t>1/        2018</t>
  </si>
  <si>
    <r>
      <t xml:space="preserve">Vánoční osvětlení </t>
    </r>
    <r>
      <rPr>
        <sz val="10"/>
        <rFont val="Arial"/>
        <family val="2"/>
        <charset val="238"/>
      </rPr>
      <t>- služby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(náklady na instalaci, příp. demontáž, el. energii)  </t>
    </r>
    <r>
      <rPr>
        <sz val="10"/>
        <color indexed="12"/>
        <rFont val="Arial"/>
        <family val="2"/>
        <charset val="238"/>
      </rPr>
      <t xml:space="preserve">                                                              </t>
    </r>
  </si>
  <si>
    <r>
      <t xml:space="preserve">KMČ vyčleňuje                           </t>
    </r>
    <r>
      <rPr>
        <b/>
        <sz val="10"/>
        <rFont val="Arial"/>
        <family val="2"/>
        <charset val="238"/>
      </rPr>
      <t xml:space="preserve">  10 000                           </t>
    </r>
  </si>
  <si>
    <t>realizace (kryto z rozp. SMZ)</t>
  </si>
  <si>
    <r>
      <t xml:space="preserve">90 000  </t>
    </r>
    <r>
      <rPr>
        <sz val="10"/>
        <rFont val="Arial"/>
        <family val="2"/>
        <charset val="238"/>
      </rPr>
      <t xml:space="preserve">                PD, IČ                                 cca </t>
    </r>
    <r>
      <rPr>
        <b/>
        <sz val="10"/>
        <rFont val="Arial"/>
        <family val="2"/>
        <charset val="238"/>
      </rPr>
      <t xml:space="preserve">3 630 000   </t>
    </r>
    <r>
      <rPr>
        <sz val="10"/>
        <rFont val="Arial"/>
        <family val="2"/>
        <charset val="238"/>
      </rPr>
      <t xml:space="preserve">                    realizace                               </t>
    </r>
  </si>
  <si>
    <t xml:space="preserve">Prov. výdaje - vybudování sport. hřiště pod autoservisem                </t>
  </si>
  <si>
    <r>
      <t>Vybudování VO okolo budovy občanského centra</t>
    </r>
    <r>
      <rPr>
        <sz val="10"/>
        <rFont val="Arial"/>
        <family val="2"/>
        <charset val="238"/>
      </rPr>
      <t xml:space="preserve"> (vč. prostoru za budovou k parkovišti)                          </t>
    </r>
  </si>
  <si>
    <t xml:space="preserve">Oprava komunikace, ul. Pod Dubovinou                                                 </t>
  </si>
  <si>
    <t>OD</t>
  </si>
  <si>
    <r>
      <t xml:space="preserve">Údržba zelených ploch, parků - Jaroslavice                                                                                                                                            </t>
    </r>
    <r>
      <rPr>
        <sz val="10"/>
        <color indexed="9"/>
        <rFont val="Arial"/>
        <family val="2"/>
        <charset val="238"/>
      </rPr>
      <t>1800 3745 5169 4006 0006175060000</t>
    </r>
  </si>
  <si>
    <r>
      <t xml:space="preserve">Podpora spol. aktivit v MČ                  </t>
    </r>
    <r>
      <rPr>
        <sz val="10"/>
        <color indexed="9"/>
        <rFont val="Arial"/>
        <family val="2"/>
        <charset val="238"/>
      </rPr>
      <t xml:space="preserve">1042 3399 5169 4006 0006146060000 </t>
    </r>
  </si>
  <si>
    <t>požádáno o vyřízení nového SP, realizace není kryta</t>
  </si>
  <si>
    <t>Priority MČ Jaroslavice 2020</t>
  </si>
  <si>
    <r>
      <t>Požadavek MČ 2010 - 2019</t>
    </r>
    <r>
      <rPr>
        <sz val="10"/>
        <rFont val="Arial"/>
        <family val="2"/>
        <charset val="238"/>
      </rPr>
      <t xml:space="preserve"> (nedokončené, neproúčtované akce)</t>
    </r>
  </si>
  <si>
    <r>
      <t>Požadavek MČ 2020</t>
    </r>
    <r>
      <rPr>
        <sz val="10"/>
        <rFont val="Arial"/>
        <family val="2"/>
        <charset val="238"/>
      </rPr>
      <t xml:space="preserve"> - </t>
    </r>
    <r>
      <rPr>
        <b/>
        <sz val="10"/>
        <rFont val="Arial"/>
        <family val="2"/>
        <charset val="238"/>
      </rPr>
      <t xml:space="preserve">popis požadavku </t>
    </r>
  </si>
  <si>
    <t>1/ 2019</t>
  </si>
  <si>
    <t>2/ 2019</t>
  </si>
  <si>
    <t>3/ 2019</t>
  </si>
  <si>
    <t>5/ 2019</t>
  </si>
  <si>
    <t>3.</t>
  </si>
  <si>
    <t>4.</t>
  </si>
  <si>
    <t>5.</t>
  </si>
  <si>
    <t>Výsadba vánočního stromu na návsi</t>
  </si>
  <si>
    <r>
      <t>OI Jaroslavice</t>
    </r>
    <r>
      <rPr>
        <sz val="10"/>
        <rFont val="Arial"/>
        <family val="2"/>
        <charset val="238"/>
      </rPr>
      <t xml:space="preserve"> - nákup DHDM  </t>
    </r>
    <r>
      <rPr>
        <b/>
        <sz val="10"/>
        <rFont val="Arial"/>
        <family val="2"/>
        <charset val="238"/>
      </rPr>
      <t xml:space="preserve">                                                                                         </t>
    </r>
    <r>
      <rPr>
        <sz val="10"/>
        <rFont val="Arial"/>
        <family val="2"/>
        <charset val="238"/>
      </rPr>
      <t xml:space="preserve">                                   </t>
    </r>
  </si>
  <si>
    <t>6.</t>
  </si>
  <si>
    <t>7.</t>
  </si>
  <si>
    <t>8.</t>
  </si>
  <si>
    <t>9.</t>
  </si>
  <si>
    <t>10.</t>
  </si>
  <si>
    <t>11.</t>
  </si>
  <si>
    <t>OVS</t>
  </si>
  <si>
    <t>nekryto</t>
  </si>
  <si>
    <t>Přidělené finanční prostředky pro r. 2020:</t>
  </si>
  <si>
    <t>Nevyčerpané finanční prostředky z r. 2019:</t>
  </si>
  <si>
    <t>Celkem:</t>
  </si>
  <si>
    <r>
      <rPr>
        <b/>
        <sz val="10"/>
        <rFont val="Arial"/>
        <family val="2"/>
        <charset val="238"/>
      </rPr>
      <t xml:space="preserve">60 000       </t>
    </r>
    <r>
      <rPr>
        <sz val="10"/>
        <rFont val="Arial"/>
        <family val="2"/>
        <charset val="238"/>
      </rPr>
      <t xml:space="preserve">                 PD, IČ            cca </t>
    </r>
    <r>
      <rPr>
        <b/>
        <sz val="10"/>
        <rFont val="Arial"/>
        <family val="2"/>
        <charset val="238"/>
      </rPr>
      <t>3 290 000</t>
    </r>
  </si>
  <si>
    <r>
      <rPr>
        <b/>
        <sz val="10"/>
        <rFont val="Arial"/>
        <family val="2"/>
        <charset val="238"/>
      </rPr>
      <t xml:space="preserve">110 000   </t>
    </r>
    <r>
      <rPr>
        <sz val="10"/>
        <rFont val="Arial"/>
        <family val="2"/>
        <charset val="238"/>
      </rPr>
      <t>realizace</t>
    </r>
  </si>
  <si>
    <r>
      <t xml:space="preserve">r. 2011: </t>
    </r>
    <r>
      <rPr>
        <sz val="8"/>
        <rFont val="Arial"/>
        <family val="2"/>
        <charset val="238"/>
      </rPr>
      <t>zadání PD (akce č. 2/2011)</t>
    </r>
  </si>
  <si>
    <r>
      <t xml:space="preserve">r. 2014: </t>
    </r>
    <r>
      <rPr>
        <sz val="8"/>
        <rFont val="Arial"/>
        <family val="2"/>
        <charset val="238"/>
      </rPr>
      <t>pokr. v přípravě, čerp. 25 tis. Kč</t>
    </r>
  </si>
  <si>
    <t>doplnit ORG</t>
  </si>
  <si>
    <r>
      <t>r. 2010:</t>
    </r>
    <r>
      <rPr>
        <sz val="8"/>
        <rFont val="Arial"/>
        <family val="2"/>
        <charset val="238"/>
      </rPr>
      <t xml:space="preserve"> zprac. studie v několika variantách, 100 tis. Kč </t>
    </r>
    <r>
      <rPr>
        <i/>
        <sz val="8"/>
        <rFont val="Arial"/>
        <family val="2"/>
        <charset val="238"/>
      </rPr>
      <t>(akce č. 1/2010)</t>
    </r>
  </si>
  <si>
    <r>
      <t xml:space="preserve">r. 2012: </t>
    </r>
    <r>
      <rPr>
        <sz val="8"/>
        <rFont val="Arial"/>
        <family val="2"/>
        <charset val="238"/>
      </rPr>
      <t>bez čerp., řešení 1 pozemku</t>
    </r>
  </si>
  <si>
    <r>
      <t>r. 2013:</t>
    </r>
    <r>
      <rPr>
        <sz val="8"/>
        <rFont val="Arial"/>
        <family val="2"/>
        <charset val="238"/>
      </rPr>
      <t xml:space="preserve"> pozemky vyřešeny, bez čerp.</t>
    </r>
  </si>
  <si>
    <r>
      <t xml:space="preserve">r. 2016: </t>
    </r>
    <r>
      <rPr>
        <sz val="8"/>
        <rFont val="Arial"/>
        <family val="2"/>
        <charset val="238"/>
      </rPr>
      <t>bez čerp.</t>
    </r>
  </si>
  <si>
    <r>
      <t xml:space="preserve">r. 2017: </t>
    </r>
    <r>
      <rPr>
        <sz val="8"/>
        <rFont val="Arial"/>
        <family val="2"/>
        <charset val="238"/>
      </rPr>
      <t>čekáme na vydání SP</t>
    </r>
  </si>
  <si>
    <r>
      <t xml:space="preserve">r. 2019: </t>
    </r>
    <r>
      <rPr>
        <sz val="8"/>
        <rFont val="Arial"/>
        <family val="2"/>
        <charset val="238"/>
      </rPr>
      <t xml:space="preserve">navýšení odhadu realizace z 2,6 mil. Kč na 3,12 mil. Kč, realizace kryta z rozp. SMZ    </t>
    </r>
    <r>
      <rPr>
        <b/>
        <sz val="8"/>
        <rFont val="Arial"/>
        <family val="2"/>
        <charset val="238"/>
      </rPr>
      <t xml:space="preserve">    </t>
    </r>
  </si>
  <si>
    <r>
      <t xml:space="preserve">r. 2010: </t>
    </r>
    <r>
      <rPr>
        <sz val="8"/>
        <rFont val="Arial"/>
        <family val="2"/>
        <charset val="238"/>
      </rPr>
      <t>zadání PD</t>
    </r>
    <r>
      <rPr>
        <sz val="8"/>
        <rFont val="Arial"/>
        <family val="2"/>
        <charset val="238"/>
      </rPr>
      <t/>
    </r>
  </si>
  <si>
    <r>
      <t xml:space="preserve">r. 2011, 2012: </t>
    </r>
    <r>
      <rPr>
        <sz val="8"/>
        <rFont val="Arial"/>
        <family val="2"/>
        <charset val="238"/>
      </rPr>
      <t>řešení maj. poměrů (č. 4/2011); bez čerp.</t>
    </r>
  </si>
  <si>
    <r>
      <t xml:space="preserve">r. 2014: </t>
    </r>
    <r>
      <rPr>
        <sz val="8"/>
        <rFont val="Arial"/>
        <family val="2"/>
        <charset val="238"/>
      </rPr>
      <t>PD I. + II. etapa, bez čerp.</t>
    </r>
  </si>
  <si>
    <r>
      <t xml:space="preserve">r. 2014: </t>
    </r>
    <r>
      <rPr>
        <sz val="8"/>
        <rFont val="Arial"/>
        <family val="2"/>
        <charset val="238"/>
      </rPr>
      <t>zadáno zprac. PD pro ÚŘ a SP vč. IČ do 11/2014,  bez čerp.</t>
    </r>
  </si>
  <si>
    <r>
      <t xml:space="preserve">r. 2016 - 2017: </t>
    </r>
    <r>
      <rPr>
        <sz val="8"/>
        <rFont val="Arial"/>
        <family val="2"/>
        <charset val="238"/>
      </rPr>
      <t>bez čerp., čekáme na vydání SP</t>
    </r>
  </si>
  <si>
    <r>
      <t xml:space="preserve">r. 2018: </t>
    </r>
    <r>
      <rPr>
        <sz val="8"/>
        <rFont val="Arial"/>
        <family val="2"/>
        <charset val="238"/>
      </rPr>
      <t>v 12/2018 požádáno o prodl. SP</t>
    </r>
  </si>
  <si>
    <r>
      <rPr>
        <b/>
        <sz val="10"/>
        <rFont val="Arial"/>
        <family val="2"/>
        <charset val="238"/>
      </rPr>
      <t>100 000</t>
    </r>
    <r>
      <rPr>
        <sz val="10"/>
        <rFont val="Arial"/>
        <family val="2"/>
        <charset val="238"/>
      </rPr>
      <t xml:space="preserve">                                              PD, IČ    </t>
    </r>
    <r>
      <rPr>
        <b/>
        <sz val="10"/>
        <rFont val="Arial"/>
        <family val="2"/>
        <charset val="238"/>
      </rPr>
      <t xml:space="preserve">                                  </t>
    </r>
    <r>
      <rPr>
        <sz val="10"/>
        <rFont val="Arial"/>
        <family val="2"/>
        <charset val="238"/>
      </rPr>
      <t xml:space="preserve"> cca</t>
    </r>
    <r>
      <rPr>
        <b/>
        <sz val="10"/>
        <rFont val="Arial"/>
        <family val="2"/>
        <charset val="238"/>
      </rPr>
      <t xml:space="preserve"> 10 800 000                           </t>
    </r>
    <r>
      <rPr>
        <sz val="10"/>
        <rFont val="Arial"/>
        <family val="2"/>
        <charset val="238"/>
      </rPr>
      <t xml:space="preserve"> realizace</t>
    </r>
  </si>
  <si>
    <r>
      <t xml:space="preserve">r. 2017-2018: </t>
    </r>
    <r>
      <rPr>
        <sz val="8"/>
        <rFont val="Arial"/>
        <family val="2"/>
        <charset val="238"/>
      </rPr>
      <t>akce v přípravě - změna projektanta, bez čerp.</t>
    </r>
  </si>
  <si>
    <r>
      <rPr>
        <b/>
        <sz val="10"/>
        <rFont val="Arial"/>
        <family val="2"/>
        <charset val="238"/>
      </rPr>
      <t xml:space="preserve">61 000     </t>
    </r>
    <r>
      <rPr>
        <sz val="10"/>
        <rFont val="Arial"/>
        <family val="2"/>
        <charset val="238"/>
      </rPr>
      <t xml:space="preserve">      PD, IČ         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cca</t>
    </r>
    <r>
      <rPr>
        <b/>
        <sz val="10"/>
        <rFont val="Arial"/>
        <family val="2"/>
        <charset val="238"/>
      </rPr>
      <t xml:space="preserve"> 6 510 000</t>
    </r>
  </si>
  <si>
    <r>
      <t xml:space="preserve">inf. 10/2014 + 2015: </t>
    </r>
    <r>
      <rPr>
        <sz val="8"/>
        <rFont val="Arial"/>
        <family val="2"/>
        <charset val="238"/>
      </rPr>
      <t>zpracování PD (98 010 Kč), bez čerp.</t>
    </r>
  </si>
  <si>
    <r>
      <t xml:space="preserve">r. 2019: </t>
    </r>
    <r>
      <rPr>
        <sz val="8"/>
        <rFont val="Arial"/>
        <family val="2"/>
        <charset val="238"/>
      </rPr>
      <t xml:space="preserve">navýšení odhadu realizace z 1,5  mil. Kč na 3,29 mil. Kč (není kryto), stávající krytí ponechat   </t>
    </r>
  </si>
  <si>
    <r>
      <t xml:space="preserve">inf. 10/2014 + 2015: </t>
    </r>
    <r>
      <rPr>
        <sz val="8"/>
        <rFont val="Arial"/>
        <family val="2"/>
        <charset val="238"/>
      </rPr>
      <t>zpracování PD, bez čerp.</t>
    </r>
  </si>
  <si>
    <r>
      <rPr>
        <b/>
        <sz val="8"/>
        <rFont val="Arial"/>
        <family val="2"/>
        <charset val="238"/>
      </rPr>
      <t>r. 2019:</t>
    </r>
    <r>
      <rPr>
        <sz val="8"/>
        <rFont val="Arial"/>
        <family val="2"/>
        <charset val="238"/>
      </rPr>
      <t xml:space="preserve"> příprava akce - nový povrch, zpracování PD vč. IČ za 90 000 Kč, realizace za cca 3 630 000 Kč, není projednáno s přísl. náměstkem, zatím nekryto</t>
    </r>
  </si>
  <si>
    <t>4420 2212 5171 4006 0005541060005</t>
  </si>
  <si>
    <t>Oprava komunikace, ul. Ve svahu I.</t>
  </si>
  <si>
    <t>Úprava komunikace a vybudování chodníku v ul. Návrší, Zlín - Jaroslavice</t>
  </si>
  <si>
    <t>4400 2219 6121 4006 0002454060000</t>
  </si>
  <si>
    <t>4400 2212 6121 4006 0002669060000</t>
  </si>
  <si>
    <t>4400 2212 6121 4006 0002803060000</t>
  </si>
  <si>
    <t>4420 2212 5169 4006 0005541060010</t>
  </si>
  <si>
    <t>4400 3631 6121 4006 0001880060005</t>
  </si>
  <si>
    <t>4400 2212 6121 4006 0003463060000</t>
  </si>
  <si>
    <t>nový ORG</t>
  </si>
  <si>
    <t>1800 3745 5137 4006 0006233060050</t>
  </si>
  <si>
    <t>1800 3745 5169 4006 0006175060000</t>
  </si>
  <si>
    <t>1042 3399 5169 4006 0006146060000</t>
  </si>
  <si>
    <r>
      <rPr>
        <b/>
        <sz val="10"/>
        <rFont val="Arial"/>
        <family val="2"/>
        <charset val="238"/>
      </rPr>
      <t>50 000</t>
    </r>
    <r>
      <rPr>
        <sz val="10"/>
        <rFont val="Arial"/>
        <family val="2"/>
        <charset val="238"/>
      </rPr>
      <t xml:space="preserve">                      PD, IČ                       </t>
    </r>
    <r>
      <rPr>
        <b/>
        <sz val="10"/>
        <rFont val="Arial"/>
        <family val="2"/>
        <charset val="238"/>
      </rPr>
      <t xml:space="preserve">5 192 000                              </t>
    </r>
    <r>
      <rPr>
        <sz val="10"/>
        <rFont val="Arial"/>
        <family val="2"/>
        <charset val="238"/>
      </rPr>
      <t xml:space="preserve"> realizace</t>
    </r>
  </si>
  <si>
    <r>
      <t xml:space="preserve">r. 2019: </t>
    </r>
    <r>
      <rPr>
        <sz val="8"/>
        <rFont val="Arial"/>
        <family val="2"/>
        <charset val="238"/>
      </rPr>
      <t>v přípravě, 2 místa pro přecházení, součástí i oprava a rozšíření dlažby pro kontejnery na tříděný odpad, bez čerp.</t>
    </r>
  </si>
  <si>
    <r>
      <t xml:space="preserve">r. 2019: </t>
    </r>
    <r>
      <rPr>
        <sz val="8"/>
        <rFont val="Arial"/>
        <family val="2"/>
        <charset val="238"/>
      </rPr>
      <t>navýšení odhadu realizace z 2,5 mil. Kč na 6,51 mil. Kč (není kryto)</t>
    </r>
  </si>
  <si>
    <r>
      <t xml:space="preserve">r. 2020: </t>
    </r>
    <r>
      <rPr>
        <sz val="8"/>
        <rFont val="Arial"/>
        <family val="2"/>
        <charset val="238"/>
      </rPr>
      <t>není kryto</t>
    </r>
  </si>
  <si>
    <r>
      <t xml:space="preserve">r. 2016: </t>
    </r>
    <r>
      <rPr>
        <sz val="8"/>
        <rFont val="Arial"/>
        <family val="2"/>
        <charset val="238"/>
      </rPr>
      <t>čerp. 38 720 Kč</t>
    </r>
  </si>
  <si>
    <r>
      <t xml:space="preserve">r. 2012: </t>
    </r>
    <r>
      <rPr>
        <sz val="8"/>
        <rFont val="Arial"/>
        <family val="2"/>
        <charset val="238"/>
      </rPr>
      <t>čerpání za PD pro ÚR 93 000 Kč, v 9/2012 zadání PD a IČ pro SP</t>
    </r>
  </si>
  <si>
    <r>
      <t>r. 2013:</t>
    </r>
    <r>
      <rPr>
        <sz val="8"/>
        <rFont val="Arial"/>
        <family val="2"/>
        <charset val="238"/>
      </rPr>
      <t xml:space="preserve"> řešení budoucích kupních smluv, zpracování PD pro SP, čerpání za PD a geom. plán 133 000 Kč</t>
    </r>
  </si>
  <si>
    <r>
      <t xml:space="preserve">r. 2011: </t>
    </r>
    <r>
      <rPr>
        <sz val="8"/>
        <rFont val="Arial"/>
        <family val="2"/>
        <charset val="238"/>
      </rPr>
      <t>čerpání za PD 40 000 Kč (akce 3/2010); zadání IČ (akce č. 5/2011)</t>
    </r>
  </si>
  <si>
    <r>
      <t xml:space="preserve">r. 2014: </t>
    </r>
    <r>
      <rPr>
        <sz val="8"/>
        <rFont val="Arial"/>
        <family val="2"/>
        <charset val="238"/>
      </rPr>
      <t>běží ÚR, čerp. 15 000 Kč, 1 účastník se odvolal</t>
    </r>
  </si>
  <si>
    <r>
      <t xml:space="preserve">r. 2010: </t>
    </r>
    <r>
      <rPr>
        <sz val="8"/>
        <rFont val="Arial"/>
        <family val="2"/>
        <charset val="238"/>
      </rPr>
      <t xml:space="preserve">PD 50 000 Kč (akce č. 6/2010);                                                                                                                                                                      </t>
    </r>
    <r>
      <rPr>
        <b/>
        <sz val="8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                                                                      </t>
    </r>
    <r>
      <rPr>
        <b/>
        <sz val="8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                   </t>
    </r>
    <r>
      <rPr>
        <b/>
        <sz val="8"/>
        <rFont val="Arial"/>
        <family val="2"/>
        <charset val="238"/>
      </rPr>
      <t/>
    </r>
  </si>
  <si>
    <r>
      <t xml:space="preserve">r. 2013: </t>
    </r>
    <r>
      <rPr>
        <sz val="8"/>
        <rFont val="Arial"/>
        <family val="2"/>
        <charset val="238"/>
      </rPr>
      <t>PD pro I. etapu; běží UR + SP, čerp. 10 000 Kč</t>
    </r>
  </si>
  <si>
    <r>
      <t xml:space="preserve">r. 2015: </t>
    </r>
    <r>
      <rPr>
        <sz val="8"/>
        <rFont val="Arial"/>
        <family val="2"/>
        <charset val="238"/>
      </rPr>
      <t>I. etapa - běží legislativa po SP, II. etapa - řeší se majetkopr. vztahy, čerp. 19 300 Kč</t>
    </r>
  </si>
  <si>
    <r>
      <t xml:space="preserve">r. 2018: </t>
    </r>
    <r>
      <rPr>
        <sz val="8"/>
        <rFont val="Arial"/>
        <family val="2"/>
        <charset val="238"/>
      </rPr>
      <t>PD 10 000 Kč (územní souhlas), bez čerp.</t>
    </r>
  </si>
  <si>
    <r>
      <t xml:space="preserve">r. 2015: </t>
    </r>
    <r>
      <rPr>
        <sz val="8"/>
        <rFont val="Arial"/>
        <family val="2"/>
        <charset val="238"/>
      </rPr>
      <t>vydáno ÚR, běží SŘ, čerp. 36 300 Kč</t>
    </r>
  </si>
  <si>
    <r>
      <t xml:space="preserve">r. 2018 OD: </t>
    </r>
    <r>
      <rPr>
        <sz val="8"/>
        <rFont val="Arial"/>
        <family val="2"/>
        <charset val="238"/>
      </rPr>
      <t>odhad PD vč. IČ 20 000 Kč, realizace 100 000 Kč; Inf. z KMČ: zatím bez krytí - jednání s NMZ, zda by mohlo být realizováno z rozp. NMZ</t>
    </r>
  </si>
  <si>
    <r>
      <t xml:space="preserve">r. 2019: </t>
    </r>
    <r>
      <rPr>
        <sz val="8"/>
        <rFont val="Arial"/>
        <family val="2"/>
        <charset val="238"/>
      </rPr>
      <t>realizace v r. 2020</t>
    </r>
  </si>
  <si>
    <r>
      <rPr>
        <b/>
        <sz val="8"/>
        <rFont val="Arial"/>
        <family val="2"/>
        <charset val="238"/>
      </rPr>
      <t xml:space="preserve">r. 2019: </t>
    </r>
    <r>
      <rPr>
        <sz val="8"/>
        <rFont val="Arial"/>
        <family val="2"/>
        <charset val="238"/>
      </rPr>
      <t>odvodnění (žlaby) pod novými svodidly - havárie - nutné komplexní řešení, zpracování PD r. 2020</t>
    </r>
  </si>
  <si>
    <r>
      <t xml:space="preserve">161 000          </t>
    </r>
    <r>
      <rPr>
        <sz val="10"/>
        <rFont val="Arial"/>
        <family val="2"/>
        <charset val="238"/>
      </rPr>
      <t xml:space="preserve">PD </t>
    </r>
    <r>
      <rPr>
        <b/>
        <sz val="10"/>
        <rFont val="Arial"/>
        <family val="2"/>
        <charset val="238"/>
      </rPr>
      <t xml:space="preserve">                     </t>
    </r>
    <r>
      <rPr>
        <sz val="10"/>
        <rFont val="Arial"/>
        <family val="2"/>
        <charset val="238"/>
      </rPr>
      <t>cca</t>
    </r>
    <r>
      <rPr>
        <b/>
        <sz val="10"/>
        <rFont val="Arial"/>
        <family val="2"/>
        <charset val="238"/>
      </rPr>
      <t xml:space="preserve"> 2 200 000   </t>
    </r>
    <r>
      <rPr>
        <sz val="10"/>
        <rFont val="Arial"/>
        <family val="2"/>
        <charset val="238"/>
      </rPr>
      <t>realizace</t>
    </r>
  </si>
  <si>
    <r>
      <t xml:space="preserve">cca </t>
    </r>
    <r>
      <rPr>
        <b/>
        <sz val="10"/>
        <rFont val="Arial"/>
        <family val="2"/>
        <charset val="238"/>
      </rPr>
      <t>9 000</t>
    </r>
  </si>
  <si>
    <t>Zřízení přípojky el. energie na 400 V do rozvodné skříně na budově VaK na návsi</t>
  </si>
  <si>
    <t>90 - 110 000</t>
  </si>
  <si>
    <t>1000 2212 6121 4006 0002054000000</t>
  </si>
  <si>
    <r>
      <t xml:space="preserve">Investice MČ </t>
    </r>
    <r>
      <rPr>
        <sz val="10"/>
        <rFont val="Arial"/>
        <family val="2"/>
        <charset val="238"/>
      </rPr>
      <t>("rezerva")</t>
    </r>
    <r>
      <rPr>
        <sz val="10"/>
        <color indexed="9"/>
        <rFont val="Arial"/>
        <family val="2"/>
        <charset val="238"/>
      </rPr>
      <t>6121 4006 0002054000000</t>
    </r>
  </si>
  <si>
    <t>1042 2141 5169 4006 0006087061000</t>
  </si>
  <si>
    <t>1042 2141 5154 4006 0006087061000</t>
  </si>
  <si>
    <r>
      <t>OI Jaroslavice</t>
    </r>
    <r>
      <rPr>
        <sz val="10"/>
        <rFont val="Arial"/>
        <family val="2"/>
        <charset val="238"/>
      </rPr>
      <t xml:space="preserve"> - provoz:  </t>
    </r>
    <r>
      <rPr>
        <b/>
        <sz val="10"/>
        <rFont val="Arial"/>
        <family val="2"/>
        <charset val="238"/>
      </rPr>
      <t xml:space="preserve">                                                                                         </t>
    </r>
    <r>
      <rPr>
        <sz val="10"/>
        <rFont val="Arial"/>
        <family val="2"/>
        <charset val="238"/>
      </rPr>
      <t xml:space="preserve">    - Provozní výdaje KMČ                                                                                    - Provoz a údržba technického vybavení (sněhová fréza, foukač listí)                                                                                                                                              - Kompenzace nákladů člena KMČ (za r. 2019), ost.</t>
    </r>
  </si>
  <si>
    <r>
      <rPr>
        <b/>
        <sz val="8"/>
        <rFont val="Arial"/>
        <family val="2"/>
        <charset val="238"/>
      </rPr>
      <t>r. 2019:</t>
    </r>
    <r>
      <rPr>
        <sz val="8"/>
        <rFont val="Arial"/>
        <family val="2"/>
        <charset val="238"/>
      </rPr>
      <t xml:space="preserve"> doplnění sloupků, sítí a nákup uzamyk. lavice za cca 27 615 Kč, spoluúčast OMZ 13 000 Kč, plnění r. 2020, bez čerp. </t>
    </r>
  </si>
  <si>
    <t>kompenzace</t>
  </si>
  <si>
    <t>1042 6171 5192 4006 0006069060102</t>
  </si>
  <si>
    <t>Jaroslaviny</t>
  </si>
  <si>
    <t>1042 3349 5139 4006 0006069060102</t>
  </si>
  <si>
    <r>
      <t xml:space="preserve">cca </t>
    </r>
    <r>
      <rPr>
        <b/>
        <sz val="10"/>
        <rFont val="Arial"/>
        <family val="2"/>
        <charset val="238"/>
      </rPr>
      <t>13 000</t>
    </r>
  </si>
  <si>
    <r>
      <t xml:space="preserve">KMČ vyčleňuje </t>
    </r>
    <r>
      <rPr>
        <b/>
        <sz val="10"/>
        <rFont val="Arial"/>
        <family val="2"/>
        <charset val="238"/>
      </rPr>
      <t xml:space="preserve">47 000     </t>
    </r>
    <r>
      <rPr>
        <sz val="10"/>
        <rFont val="Arial"/>
        <family val="2"/>
        <charset val="238"/>
      </rPr>
      <t xml:space="preserve">                   </t>
    </r>
    <r>
      <rPr>
        <b/>
        <sz val="10"/>
        <rFont val="Arial"/>
        <family val="2"/>
        <charset val="238"/>
      </rPr>
      <t xml:space="preserve">                      </t>
    </r>
  </si>
  <si>
    <t>Odvodnění pod novými svodidly, ul. Anenská</t>
  </si>
  <si>
    <t>1042 5512 5222 4006 nový ORG</t>
  </si>
  <si>
    <r>
      <t>Podpora společenských aktivit v MČ</t>
    </r>
    <r>
      <rPr>
        <b/>
        <sz val="10"/>
        <rFont val="Arial"/>
        <family val="2"/>
        <charset val="238"/>
      </rPr>
      <t xml:space="preserve"> - SDH Jaroslavice - neinv. dotace</t>
    </r>
    <r>
      <rPr>
        <sz val="10"/>
        <rFont val="Arial"/>
        <family val="2"/>
        <charset val="238"/>
      </rPr>
      <t xml:space="preserve"> - Sportovní odpoledne pro děti</t>
    </r>
  </si>
  <si>
    <r>
      <t>Podpora společenských aktivit v MČ</t>
    </r>
    <r>
      <rPr>
        <b/>
        <sz val="10"/>
        <rFont val="Arial"/>
        <family val="2"/>
        <charset val="238"/>
      </rPr>
      <t xml:space="preserve"> - SK Jaroslavice - neinv. dotace</t>
    </r>
    <r>
      <rPr>
        <sz val="10"/>
        <rFont val="Arial"/>
        <family val="2"/>
        <charset val="238"/>
      </rPr>
      <t xml:space="preserve"> - Dětský den</t>
    </r>
  </si>
  <si>
    <t>1042 3419 5222 4006 nový ORG</t>
  </si>
  <si>
    <r>
      <t xml:space="preserve">KMČ vyčleňuje </t>
    </r>
    <r>
      <rPr>
        <b/>
        <sz val="10"/>
        <rFont val="Arial"/>
        <family val="2"/>
        <charset val="238"/>
      </rPr>
      <t>20 000</t>
    </r>
  </si>
  <si>
    <t>1042 6171 5171 4006 0006069060102</t>
  </si>
  <si>
    <t>opravy a udržování</t>
  </si>
  <si>
    <r>
      <rPr>
        <sz val="10"/>
        <rFont val="Arial"/>
        <family val="2"/>
        <charset val="238"/>
      </rPr>
      <t>1000 6171 5137 4006 0006069060102</t>
    </r>
  </si>
  <si>
    <t>1.</t>
  </si>
  <si>
    <t>2.</t>
  </si>
  <si>
    <r>
      <t xml:space="preserve">60 000  </t>
    </r>
    <r>
      <rPr>
        <sz val="10"/>
        <rFont val="Arial"/>
        <family val="2"/>
        <charset val="238"/>
      </rPr>
      <t xml:space="preserve">                PD, IČ                       </t>
    </r>
    <r>
      <rPr>
        <b/>
        <sz val="10"/>
        <rFont val="Arial"/>
        <family val="2"/>
        <charset val="238"/>
      </rPr>
      <t xml:space="preserve">70 000 </t>
    </r>
    <r>
      <rPr>
        <sz val="10"/>
        <rFont val="Arial"/>
        <family val="2"/>
        <charset val="238"/>
      </rPr>
      <t xml:space="preserve">                 maj.-pr. vztahy, geod. zaměření                                          cca </t>
    </r>
    <r>
      <rPr>
        <b/>
        <sz val="10"/>
        <rFont val="Arial"/>
        <family val="2"/>
        <charset val="238"/>
      </rPr>
      <t xml:space="preserve">11 620 000     </t>
    </r>
    <r>
      <rPr>
        <sz val="10"/>
        <rFont val="Arial"/>
        <family val="2"/>
        <charset val="238"/>
      </rPr>
      <t xml:space="preserve">                  realizace                               </t>
    </r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</si>
  <si>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dočerpání z r. 2019 za úpravu zeleně u staré školy (pravá strana) cca 15 000 Kč - zrealizováno, pro r. 2020: krytí cca 27 000 Kč - údržba záhonu u staré školy levá část 6 000 Kč, pravá část 7 000 Kč, údržba záhonu u pomníku 3 000 Kč, údržba zeleně u dětského hřiště 11 000 Kč, celkem dokrýt do výše 42 000 Kč</t>
    </r>
  </si>
  <si>
    <r>
      <rPr>
        <b/>
        <sz val="8"/>
        <rFont val="Arial"/>
        <family val="2"/>
        <charset val="238"/>
      </rPr>
      <t>r. 2019:</t>
    </r>
    <r>
      <rPr>
        <sz val="8"/>
        <rFont val="Arial"/>
        <family val="2"/>
        <charset val="238"/>
      </rPr>
      <t xml:space="preserve"> zpracování PD vč. IČ a povolení za 60 000 Kč, 70 000 Kč za geodetické zaměření a majetkoprávní vztahy, realizace cca 11 620 000 Kč - není projednáno s přísl. náměstkem, zatím nekryto</t>
    </r>
  </si>
  <si>
    <r>
      <t>r. 2015:</t>
    </r>
    <r>
      <rPr>
        <sz val="8"/>
        <rFont val="Arial"/>
        <family val="2"/>
        <charset val="238"/>
      </rPr>
      <t xml:space="preserve"> vydáno ÚR, běží SŘ, bez čerp.</t>
    </r>
  </si>
  <si>
    <r>
      <t xml:space="preserve">r. 2020: </t>
    </r>
    <r>
      <rPr>
        <sz val="8"/>
        <rFont val="Arial"/>
        <family val="2"/>
        <charset val="238"/>
      </rPr>
      <t>není kryto, PD zpracována, SP pozbylo platnosti</t>
    </r>
  </si>
  <si>
    <r>
      <t xml:space="preserve">r. 2020: </t>
    </r>
    <r>
      <rPr>
        <sz val="8"/>
        <rFont val="Arial"/>
        <family val="2"/>
        <charset val="238"/>
      </rPr>
      <t>nekryto, opravy v rámci výtluků</t>
    </r>
  </si>
  <si>
    <r>
      <rPr>
        <b/>
        <u/>
        <sz val="8"/>
        <rFont val="Arial"/>
        <family val="2"/>
        <charset val="238"/>
      </rPr>
      <t>STANOVENO JAKO PRIORITNÍ AKCE MČ</t>
    </r>
    <r>
      <rPr>
        <b/>
        <sz val="8"/>
        <rFont val="Arial"/>
        <family val="2"/>
        <charset val="238"/>
      </rPr>
      <t xml:space="preserve">
r. 2013: </t>
    </r>
    <r>
      <rPr>
        <sz val="8"/>
        <rFont val="Arial"/>
        <family val="2"/>
        <charset val="238"/>
      </rPr>
      <t>studie, zadáno zprac. PD + IČ, bez čerp.</t>
    </r>
    <r>
      <rPr>
        <b/>
        <sz val="8"/>
        <rFont val="Arial"/>
        <family val="2"/>
        <charset val="238"/>
      </rPr>
      <t xml:space="preserve">                                                                                                             </t>
    </r>
    <r>
      <rPr>
        <sz val="8"/>
        <rFont val="Arial"/>
        <family val="2"/>
        <charset val="238"/>
      </rPr>
      <t xml:space="preserve">                                                                  </t>
    </r>
    <r>
      <rPr>
        <b/>
        <sz val="8"/>
        <rFont val="Arial"/>
        <family val="2"/>
        <charset val="238"/>
      </rPr>
      <t xml:space="preserve">                                                                                                                          </t>
    </r>
  </si>
  <si>
    <r>
      <t xml:space="preserve">r. 2019: </t>
    </r>
    <r>
      <rPr>
        <sz val="8"/>
        <rFont val="Arial"/>
        <family val="2"/>
        <charset val="238"/>
      </rPr>
      <t>stávající fin. pr. ponechat, navýšení odhadu realizace z 8 na 10,8 mil. Kč (není kryto)</t>
    </r>
    <r>
      <rPr>
        <b/>
        <sz val="8"/>
        <rFont val="Arial"/>
        <family val="2"/>
        <charset val="238"/>
      </rPr>
      <t xml:space="preserve">                                         na jednání s komp. členem RMZ za oblast dopravy v 4/2019 stanoveno jako prioritní akce MČ, u které je předpokladem dofinancování z rozpočtu SMZ</t>
    </r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</si>
  <si>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výsadba vánočního stromu včetně 1. roku 2-leté povýsadbové péče 25 000,- Kč (5 000,- Kč pro 2. rok 2-leté povýsadbové péče zahrnout do priorit r. 2021), realizace listopad 2020</t>
    </r>
  </si>
  <si>
    <r>
      <t>Vysvětlivky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>PD</t>
    </r>
    <r>
      <rPr>
        <sz val="8"/>
        <rFont val="Arial"/>
        <family val="2"/>
      </rPr>
      <t xml:space="preserve"> - projektová dokumentace;  </t>
    </r>
    <r>
      <rPr>
        <b/>
        <sz val="8"/>
        <rFont val="Arial"/>
        <family val="2"/>
      </rPr>
      <t>ÚŘ</t>
    </r>
    <r>
      <rPr>
        <sz val="8"/>
        <rFont val="Arial"/>
        <family val="2"/>
      </rPr>
      <t xml:space="preserve"> - územní řízení; </t>
    </r>
    <r>
      <rPr>
        <b/>
        <sz val="8"/>
        <rFont val="Arial"/>
        <family val="2"/>
      </rPr>
      <t>SP</t>
    </r>
    <r>
      <rPr>
        <sz val="8"/>
        <rFont val="Arial"/>
        <family val="2"/>
      </rPr>
      <t xml:space="preserve"> - stavební povolení; </t>
    </r>
    <r>
      <rPr>
        <b/>
        <sz val="8"/>
        <rFont val="Arial"/>
        <family val="2"/>
      </rPr>
      <t>VŘ</t>
    </r>
    <r>
      <rPr>
        <sz val="8"/>
        <rFont val="Arial"/>
        <family val="2"/>
      </rPr>
      <t xml:space="preserve"> - výběrové řízení; </t>
    </r>
    <r>
      <rPr>
        <b/>
        <sz val="8"/>
        <rFont val="Arial"/>
        <family val="2"/>
      </rPr>
      <t>IČ</t>
    </r>
    <r>
      <rPr>
        <sz val="8"/>
        <rFont val="Arial"/>
        <family val="2"/>
      </rPr>
      <t xml:space="preserve"> -  inženýrská činnost; </t>
    </r>
    <r>
      <rPr>
        <b/>
        <sz val="8"/>
        <rFont val="Arial"/>
        <family val="2"/>
        <charset val="238"/>
      </rPr>
      <t xml:space="preserve">RO </t>
    </r>
    <r>
      <rPr>
        <sz val="8"/>
        <rFont val="Arial"/>
        <family val="2"/>
      </rPr>
      <t xml:space="preserve">- rozpočtové opatření; </t>
    </r>
    <r>
      <rPr>
        <b/>
        <sz val="8"/>
        <rFont val="Arial"/>
        <family val="2"/>
        <charset val="238"/>
      </rPr>
      <t xml:space="preserve">MČ </t>
    </r>
    <r>
      <rPr>
        <sz val="8"/>
        <rFont val="Arial"/>
        <family val="2"/>
      </rPr>
      <t>- místní část</t>
    </r>
  </si>
  <si>
    <t>1900 3613 5137 4006 0006255060000</t>
  </si>
  <si>
    <t>1920 3613 5154 4006 0006255060000</t>
  </si>
  <si>
    <t>1920 3613 5171 4006 0006255060000</t>
  </si>
  <si>
    <r>
      <t xml:space="preserve">r. 2020: </t>
    </r>
    <r>
      <rPr>
        <sz val="8"/>
        <rFont val="Arial"/>
        <family val="2"/>
        <charset val="238"/>
      </rPr>
      <t>není kryto, SP prodlouženo do 12/2020, požádáno o prodloužení SP, OD 8/2020: zadáno dopracování PD, 11/2020: práce projektanta na PD</t>
    </r>
  </si>
  <si>
    <r>
      <t xml:space="preserve">r. 2018: </t>
    </r>
    <r>
      <rPr>
        <sz val="8"/>
        <rFont val="Arial"/>
        <family val="2"/>
        <charset val="238"/>
      </rPr>
      <t>bez čerp., stávající krytí ponechat, požadavek na financování z rozp. SMZ (požadavek z VS RMZ)</t>
    </r>
  </si>
  <si>
    <r>
      <t xml:space="preserve">r. 2020: </t>
    </r>
    <r>
      <rPr>
        <sz val="8"/>
        <rFont val="Arial"/>
        <family val="2"/>
        <charset val="238"/>
      </rPr>
      <t>navýšení ceny realizace z 3,12 mil. Kč na 5,192 mil. Kč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z důvodu nutnost zajistit odvod vod z povrchu zpevněných ploch a realizace dešťové kanalizace, </t>
    </r>
    <r>
      <rPr>
        <b/>
        <sz val="8"/>
        <rFont val="Arial"/>
        <family val="2"/>
        <charset val="238"/>
      </rPr>
      <t xml:space="preserve">akce kryta v plné výši z rozpočtu SMZ, zrealizováno, </t>
    </r>
    <r>
      <rPr>
        <sz val="8"/>
        <rFont val="Arial"/>
        <family val="2"/>
        <charset val="238"/>
      </rPr>
      <t>11/2020: čeká se na kolaudaci</t>
    </r>
  </si>
  <si>
    <r>
      <t>Podpora společenských aktivit v MČ</t>
    </r>
    <r>
      <rPr>
        <b/>
        <sz val="10"/>
        <rFont val="Arial"/>
        <family val="2"/>
        <charset val="238"/>
      </rPr>
      <t xml:space="preserve"> - SDH Jaroslavice - neinv. dotace</t>
    </r>
    <r>
      <rPr>
        <sz val="10"/>
        <rFont val="Arial"/>
        <family val="2"/>
        <charset val="238"/>
      </rPr>
      <t xml:space="preserve"> - </t>
    </r>
    <r>
      <rPr>
        <strike/>
        <sz val="10"/>
        <rFont val="Arial"/>
        <family val="2"/>
        <charset val="238"/>
      </rPr>
      <t>akce pro mládež</t>
    </r>
    <r>
      <rPr>
        <sz val="10"/>
        <rFont val="Arial"/>
        <family val="2"/>
        <charset val="238"/>
      </rPr>
      <t>, Sportovní vybavení pro děti</t>
    </r>
  </si>
  <si>
    <r>
      <t>Podpora společenských aktivit v MČ</t>
    </r>
    <r>
      <rPr>
        <b/>
        <sz val="10"/>
        <rFont val="Arial"/>
        <family val="2"/>
        <charset val="238"/>
      </rPr>
      <t xml:space="preserve"> - SK Jaroslavice - neinv. dotace</t>
    </r>
    <r>
      <rPr>
        <sz val="10"/>
        <rFont val="Arial"/>
        <family val="2"/>
        <charset val="238"/>
      </rPr>
      <t xml:space="preserve"> - </t>
    </r>
    <r>
      <rPr>
        <strike/>
        <sz val="10"/>
        <rFont val="Arial"/>
        <family val="2"/>
        <charset val="238"/>
      </rPr>
      <t>akce pro mládež,</t>
    </r>
    <r>
      <rPr>
        <sz val="10"/>
        <rFont val="Arial"/>
        <family val="2"/>
        <charset val="238"/>
      </rPr>
      <t xml:space="preserve"> Vybavení pro mladé hasiče</t>
    </r>
  </si>
  <si>
    <r>
      <t xml:space="preserve">11/2020: </t>
    </r>
    <r>
      <rPr>
        <sz val="8"/>
        <rFont val="Arial"/>
        <family val="2"/>
        <charset val="238"/>
      </rPr>
      <t>změna účelu dotace</t>
    </r>
  </si>
  <si>
    <t xml:space="preserve">Kryto rozpočtem k 31.12.2020 (v Kč)          </t>
  </si>
  <si>
    <t>Čerpání             k 31.12.2020                  (v Kč)</t>
  </si>
  <si>
    <t xml:space="preserve">Stav 2020 </t>
  </si>
  <si>
    <t>Kryto rozpočtem k 31.12.2020</t>
  </si>
  <si>
    <t>Čerpání k 31.12.2020</t>
  </si>
  <si>
    <t>Stav 2020</t>
  </si>
  <si>
    <r>
      <t>Převod do r. 2021:</t>
    </r>
    <r>
      <rPr>
        <sz val="10"/>
        <rFont val="Arial"/>
        <family val="2"/>
        <charset val="238"/>
      </rPr>
      <t xml:space="preserve"> 2 958 000 Kč</t>
    </r>
  </si>
  <si>
    <t>PD</t>
  </si>
  <si>
    <t>r. 2020: zrealizováno</t>
  </si>
  <si>
    <t>zadání PD</t>
  </si>
  <si>
    <r>
      <t>r. 2020:</t>
    </r>
    <r>
      <rPr>
        <sz val="8"/>
        <rFont val="Arial"/>
        <family val="2"/>
        <charset val="238"/>
      </rPr>
      <t xml:space="preserve"> 11/2020: zadání zpracování PD</t>
    </r>
  </si>
  <si>
    <r>
      <t xml:space="preserve">r. 2020: </t>
    </r>
    <r>
      <rPr>
        <sz val="8"/>
        <rFont val="Arial"/>
        <family val="2"/>
        <charset val="238"/>
      </rPr>
      <t>zpracování PD do 4/2021</t>
    </r>
  </si>
  <si>
    <t>akce zrušena</t>
  </si>
  <si>
    <t>2020: spotřeba el. energie za r. 2019</t>
  </si>
  <si>
    <r>
      <rPr>
        <b/>
        <sz val="8"/>
        <color theme="1"/>
        <rFont val="Arial"/>
        <family val="2"/>
        <charset val="238"/>
      </rPr>
      <t>2020:</t>
    </r>
    <r>
      <rPr>
        <sz val="8"/>
        <color theme="1"/>
        <rFont val="Arial"/>
        <family val="2"/>
        <charset val="238"/>
      </rPr>
      <t xml:space="preserve"> akce zrušena</t>
    </r>
  </si>
  <si>
    <t>Čerpání: poskytnuté náhrady 8 000 Kč, servis foukače listí 841,86 Kč, oprava sněhových fréz 1 593,4 Kč, tisk Jaroslavin 6 000 Kč</t>
  </si>
  <si>
    <r>
      <t xml:space="preserve">r. 2020: </t>
    </r>
    <r>
      <rPr>
        <sz val="8"/>
        <rFont val="Arial"/>
        <family val="2"/>
        <charset val="238"/>
      </rPr>
      <t xml:space="preserve">nekryto, opravy v rámci výtluků, pro r. 2021 </t>
    </r>
    <r>
      <rPr>
        <b/>
        <sz val="8"/>
        <rFont val="Arial"/>
        <family val="2"/>
        <charset val="238"/>
      </rPr>
      <t>akce zrušena</t>
    </r>
  </si>
  <si>
    <r>
      <t xml:space="preserve">r. 2015 - 2016: </t>
    </r>
    <r>
      <rPr>
        <sz val="8"/>
        <rFont val="Arial"/>
        <family val="2"/>
        <charset val="238"/>
      </rPr>
      <t xml:space="preserve">akce legisl. připravena                        </t>
    </r>
  </si>
  <si>
    <r>
      <t xml:space="preserve"> r. 2017 - 2020: </t>
    </r>
    <r>
      <rPr>
        <sz val="8"/>
        <rFont val="Arial"/>
        <family val="2"/>
        <charset val="238"/>
      </rPr>
      <t xml:space="preserve">SP pozbylo platnosti 2.4.2016; realizace není kryta, </t>
    </r>
    <r>
      <rPr>
        <b/>
        <sz val="8"/>
        <rFont val="Arial"/>
        <family val="2"/>
        <charset val="238"/>
      </rPr>
      <t xml:space="preserve">vzhledem k fin. náročnosti nelze hradit z fin. MČ - KMČ žádá zařadit akci do investic z rozp. SMZ                                                                                                                                      </t>
    </r>
  </si>
  <si>
    <r>
      <t xml:space="preserve">r. 2017: </t>
    </r>
    <r>
      <rPr>
        <sz val="8"/>
        <rFont val="Arial"/>
        <family val="2"/>
        <charset val="238"/>
      </rPr>
      <t xml:space="preserve">akce ukončena - chodník nebude realizován, dle jednání s občany dne 23.1.2017 z ul. Návrší - bude dopracováno místo pro přecházení u točny MHD, čerp. 10 tis. Kč    </t>
    </r>
    <r>
      <rPr>
        <b/>
        <sz val="8"/>
        <rFont val="Arial"/>
        <family val="2"/>
        <charset val="238"/>
      </rPr>
      <t xml:space="preserve">     </t>
    </r>
  </si>
  <si>
    <r>
      <t xml:space="preserve">r. 2017 - 2018: </t>
    </r>
    <r>
      <rPr>
        <sz val="8"/>
        <rFont val="Arial"/>
        <family val="2"/>
        <charset val="238"/>
      </rPr>
      <t>akce v přípravě - změna projektanta, bez čerp.</t>
    </r>
  </si>
  <si>
    <r>
      <t xml:space="preserve">r. 2020: </t>
    </r>
    <r>
      <rPr>
        <sz val="8"/>
        <rFont val="Arial"/>
        <family val="2"/>
        <charset val="238"/>
      </rPr>
      <t>zrealizováno, bez čerpání, hrazeno OMZ v plné výši</t>
    </r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</si>
  <si>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vybudování rozvaděče ke krátkodobému odběrnému místu a spotřeba energie při akcích KMČ , </t>
    </r>
    <r>
      <rPr>
        <b/>
        <sz val="8"/>
        <rFont val="Arial"/>
        <family val="2"/>
        <charset val="238"/>
      </rPr>
      <t>zrealizováno</t>
    </r>
  </si>
  <si>
    <t>Čerpání: Anenská pouť 37 953 Kč, Košt pálenky 2 000 Kč, spojovací kříž na stany 469 Kč, občerstvení pro lesní školku 726 Kč</t>
  </si>
  <si>
    <t>nákup 3 ks držáků na plastové pytle na odpad 4 217 Kč, pinpong. stůl 5 999 Kč, vyúčtování EE 392 Kč, plakátová upínací lišta 445 Kč, revize el.spotřebičů 630 Kč; 11/2020 přesun 25 000 Kč z rezervy na nákup monitoru a příslušenstvív r. 2021</t>
  </si>
  <si>
    <t xml:space="preserve">Kryto rozpočtem k 31.12.2020
(v Kč)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</si>
</sst>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Kč&quot;;[Red]\-#,##0\ &quot;Kč&quot;"/>
    <numFmt numFmtId="164" formatCode="#,##0_ ;[Red]\-#,##0\ "/>
    <numFmt numFmtId="165" formatCode="#,##0\ &quot;Kč&quot;"/>
  </numFmts>
  <fonts count="26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10"/>
      <color indexed="12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10"/>
      <color rgb="FFFF0000"/>
      <name val="Arial"/>
      <family val="2"/>
      <charset val="238"/>
    </font>
    <font>
      <b/>
      <u/>
      <sz val="8"/>
      <name val="Arial"/>
      <family val="2"/>
      <charset val="238"/>
    </font>
    <font>
      <strike/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9847407452621"/>
      </bottom>
      <diagonal/>
    </border>
    <border>
      <left style="thin">
        <color indexed="64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77111117893"/>
      </top>
      <bottom/>
      <diagonal/>
    </border>
  </borders>
  <cellStyleXfs count="1">
    <xf numFmtId="0" fontId="0" fillId="0" borderId="0"/>
  </cellStyleXfs>
  <cellXfs count="199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0" fontId="6" fillId="3" borderId="3" xfId="0" applyFont="1" applyFill="1" applyBorder="1" applyAlignment="1"/>
    <xf numFmtId="0" fontId="5" fillId="3" borderId="4" xfId="0" applyFont="1" applyFill="1" applyBorder="1" applyAlignment="1">
      <alignment wrapText="1"/>
    </xf>
    <xf numFmtId="0" fontId="4" fillId="3" borderId="4" xfId="0" applyFont="1" applyFill="1" applyBorder="1" applyAlignment="1"/>
    <xf numFmtId="0" fontId="2" fillId="3" borderId="4" xfId="0" applyFont="1" applyFill="1" applyBorder="1"/>
    <xf numFmtId="0" fontId="0" fillId="3" borderId="4" xfId="0" applyFill="1" applyBorder="1"/>
    <xf numFmtId="0" fontId="0" fillId="3" borderId="5" xfId="0" applyFill="1" applyBorder="1"/>
    <xf numFmtId="0" fontId="7" fillId="3" borderId="0" xfId="0" applyFont="1" applyFill="1" applyBorder="1" applyAlignment="1">
      <alignment wrapText="1"/>
    </xf>
    <xf numFmtId="0" fontId="7" fillId="3" borderId="0" xfId="0" applyFont="1" applyFill="1" applyBorder="1" applyAlignment="1"/>
    <xf numFmtId="0" fontId="0" fillId="3" borderId="0" xfId="0" applyFill="1" applyBorder="1"/>
    <xf numFmtId="0" fontId="0" fillId="3" borderId="6" xfId="0" applyFill="1" applyBorder="1"/>
    <xf numFmtId="0" fontId="2" fillId="3" borderId="7" xfId="0" applyFont="1" applyFill="1" applyBorder="1" applyAlignment="1"/>
    <xf numFmtId="0" fontId="5" fillId="3" borderId="8" xfId="0" applyFont="1" applyFill="1" applyBorder="1" applyAlignment="1">
      <alignment wrapText="1"/>
    </xf>
    <xf numFmtId="0" fontId="4" fillId="3" borderId="8" xfId="0" applyFont="1" applyFill="1" applyBorder="1" applyAlignment="1"/>
    <xf numFmtId="0" fontId="0" fillId="3" borderId="8" xfId="0" applyFill="1" applyBorder="1"/>
    <xf numFmtId="0" fontId="0" fillId="3" borderId="9" xfId="0" applyFill="1" applyBorder="1"/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0" fontId="13" fillId="2" borderId="19" xfId="0" applyNumberFormat="1" applyFont="1" applyFill="1" applyBorder="1" applyAlignment="1">
      <alignment horizontal="left" vertical="center" wrapText="1"/>
    </xf>
    <xf numFmtId="0" fontId="7" fillId="3" borderId="20" xfId="0" applyFont="1" applyFill="1" applyBorder="1" applyAlignment="1"/>
    <xf numFmtId="0" fontId="1" fillId="2" borderId="22" xfId="0" applyFont="1" applyFill="1" applyBorder="1" applyAlignment="1">
      <alignment horizontal="center" vertical="center" wrapText="1"/>
    </xf>
    <xf numFmtId="3" fontId="1" fillId="0" borderId="15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center"/>
    </xf>
    <xf numFmtId="4" fontId="1" fillId="0" borderId="15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left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left" vertical="center" wrapText="1"/>
    </xf>
    <xf numFmtId="0" fontId="1" fillId="3" borderId="24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left" vertical="center" wrapText="1"/>
    </xf>
    <xf numFmtId="0" fontId="13" fillId="3" borderId="24" xfId="0" applyFont="1" applyFill="1" applyBorder="1" applyAlignment="1">
      <alignment horizontal="center" vertical="center" wrapText="1"/>
    </xf>
    <xf numFmtId="3" fontId="1" fillId="3" borderId="24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 wrapText="1"/>
    </xf>
    <xf numFmtId="3" fontId="0" fillId="2" borderId="15" xfId="0" applyNumberFormat="1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left" vertical="center" wrapText="1"/>
    </xf>
    <xf numFmtId="0" fontId="13" fillId="2" borderId="31" xfId="0" applyNumberFormat="1" applyFont="1" applyFill="1" applyBorder="1" applyAlignment="1">
      <alignment horizontal="left" vertical="center" wrapText="1"/>
    </xf>
    <xf numFmtId="0" fontId="13" fillId="2" borderId="30" xfId="0" applyNumberFormat="1" applyFont="1" applyFill="1" applyBorder="1" applyAlignment="1">
      <alignment horizontal="left" vertical="center" wrapText="1"/>
    </xf>
    <xf numFmtId="3" fontId="3" fillId="2" borderId="15" xfId="0" applyNumberFormat="1" applyFont="1" applyFill="1" applyBorder="1" applyAlignment="1">
      <alignment horizontal="center" vertical="center" wrapText="1"/>
    </xf>
    <xf numFmtId="3" fontId="12" fillId="2" borderId="15" xfId="0" applyNumberFormat="1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/>
    </xf>
    <xf numFmtId="38" fontId="1" fillId="2" borderId="15" xfId="0" applyNumberFormat="1" applyFont="1" applyFill="1" applyBorder="1" applyAlignment="1">
      <alignment horizontal="center" vertical="center" wrapText="1"/>
    </xf>
    <xf numFmtId="38" fontId="0" fillId="2" borderId="15" xfId="0" applyNumberFormat="1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4" fontId="1" fillId="0" borderId="22" xfId="0" applyNumberFormat="1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left" vertical="center" wrapText="1"/>
    </xf>
    <xf numFmtId="0" fontId="1" fillId="2" borderId="32" xfId="0" applyFont="1" applyFill="1" applyBorder="1" applyAlignment="1">
      <alignment horizontal="center" vertical="center"/>
    </xf>
    <xf numFmtId="3" fontId="1" fillId="2" borderId="35" xfId="0" applyNumberFormat="1" applyFont="1" applyFill="1" applyBorder="1" applyAlignment="1">
      <alignment horizontal="center" vertical="center" wrapText="1"/>
    </xf>
    <xf numFmtId="4" fontId="1" fillId="0" borderId="32" xfId="0" applyNumberFormat="1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left" vertical="center" wrapText="1"/>
    </xf>
    <xf numFmtId="6" fontId="9" fillId="2" borderId="19" xfId="0" applyNumberFormat="1" applyFont="1" applyFill="1" applyBorder="1" applyAlignment="1">
      <alignment horizontal="left" vertical="center" wrapText="1"/>
    </xf>
    <xf numFmtId="3" fontId="1" fillId="2" borderId="32" xfId="0" applyNumberFormat="1" applyFont="1" applyFill="1" applyBorder="1" applyAlignment="1">
      <alignment horizontal="center" vertical="center" wrapText="1"/>
    </xf>
    <xf numFmtId="6" fontId="9" fillId="2" borderId="31" xfId="0" applyNumberFormat="1" applyFont="1" applyFill="1" applyBorder="1" applyAlignment="1">
      <alignment horizontal="left" vertical="center" wrapText="1"/>
    </xf>
    <xf numFmtId="6" fontId="0" fillId="2" borderId="15" xfId="0" applyNumberFormat="1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left" vertical="center" wrapText="1"/>
    </xf>
    <xf numFmtId="6" fontId="0" fillId="2" borderId="32" xfId="0" applyNumberFormat="1" applyFont="1" applyFill="1" applyBorder="1" applyAlignment="1">
      <alignment horizontal="center" vertical="center" wrapText="1"/>
    </xf>
    <xf numFmtId="6" fontId="3" fillId="2" borderId="15" xfId="0" applyNumberFormat="1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0" fillId="2" borderId="32" xfId="0" applyFont="1" applyFill="1" applyBorder="1" applyAlignment="1">
      <alignment horizontal="left" vertical="center" wrapText="1"/>
    </xf>
    <xf numFmtId="6" fontId="3" fillId="2" borderId="32" xfId="0" applyNumberFormat="1" applyFont="1" applyFill="1" applyBorder="1" applyAlignment="1">
      <alignment horizontal="center" vertical="center" wrapText="1"/>
    </xf>
    <xf numFmtId="6" fontId="3" fillId="2" borderId="22" xfId="0" applyNumberFormat="1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0" fontId="0" fillId="2" borderId="32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left" vertical="center" wrapText="1"/>
    </xf>
    <xf numFmtId="0" fontId="13" fillId="0" borderId="30" xfId="0" applyFont="1" applyFill="1" applyBorder="1" applyAlignment="1">
      <alignment horizontal="left" vertical="center" wrapText="1"/>
    </xf>
    <xf numFmtId="0" fontId="13" fillId="0" borderId="31" xfId="0" applyFont="1" applyFill="1" applyBorder="1" applyAlignment="1">
      <alignment horizontal="left" vertical="center" wrapText="1"/>
    </xf>
    <xf numFmtId="49" fontId="0" fillId="2" borderId="22" xfId="0" applyNumberFormat="1" applyFont="1" applyFill="1" applyBorder="1" applyAlignment="1">
      <alignment horizontal="left" vertical="center" wrapText="1"/>
    </xf>
    <xf numFmtId="49" fontId="0" fillId="2" borderId="15" xfId="0" applyNumberFormat="1" applyFont="1" applyFill="1" applyBorder="1" applyAlignment="1">
      <alignment horizontal="left" vertical="center" wrapText="1"/>
    </xf>
    <xf numFmtId="49" fontId="0" fillId="0" borderId="15" xfId="0" applyNumberFormat="1" applyFont="1" applyFill="1" applyBorder="1" applyAlignment="1">
      <alignment horizontal="left" vertical="center" wrapText="1"/>
    </xf>
    <xf numFmtId="164" fontId="20" fillId="2" borderId="15" xfId="0" applyNumberFormat="1" applyFont="1" applyFill="1" applyBorder="1" applyAlignment="1">
      <alignment horizontal="center" vertical="center" wrapText="1"/>
    </xf>
    <xf numFmtId="164" fontId="20" fillId="0" borderId="15" xfId="0" applyNumberFormat="1" applyFont="1" applyFill="1" applyBorder="1" applyAlignment="1">
      <alignment horizontal="center" vertical="center" wrapText="1"/>
    </xf>
    <xf numFmtId="164" fontId="20" fillId="2" borderId="22" xfId="0" applyNumberFormat="1" applyFont="1" applyFill="1" applyBorder="1" applyAlignment="1">
      <alignment horizontal="center" vertical="center" wrapText="1"/>
    </xf>
    <xf numFmtId="3" fontId="12" fillId="0" borderId="15" xfId="0" applyNumberFormat="1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49" fontId="0" fillId="2" borderId="29" xfId="0" applyNumberFormat="1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 wrapText="1"/>
    </xf>
    <xf numFmtId="3" fontId="1" fillId="2" borderId="29" xfId="0" applyNumberFormat="1" applyFont="1" applyFill="1" applyBorder="1" applyAlignment="1">
      <alignment horizontal="center" vertical="center" wrapText="1"/>
    </xf>
    <xf numFmtId="4" fontId="1" fillId="0" borderId="29" xfId="0" applyNumberFormat="1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left" vertical="center" wrapText="1"/>
    </xf>
    <xf numFmtId="3" fontId="9" fillId="4" borderId="19" xfId="0" applyNumberFormat="1" applyFont="1" applyFill="1" applyBorder="1" applyAlignment="1">
      <alignment horizontal="left" vertical="center" wrapText="1"/>
    </xf>
    <xf numFmtId="0" fontId="9" fillId="3" borderId="16" xfId="0" applyFont="1" applyFill="1" applyBorder="1" applyAlignment="1">
      <alignment horizontal="left" vertical="center" wrapText="1"/>
    </xf>
    <xf numFmtId="3" fontId="9" fillId="4" borderId="31" xfId="0" applyNumberFormat="1" applyFont="1" applyFill="1" applyBorder="1" applyAlignment="1">
      <alignment horizontal="left" vertical="center" wrapText="1"/>
    </xf>
    <xf numFmtId="3" fontId="13" fillId="4" borderId="30" xfId="0" applyNumberFormat="1" applyFont="1" applyFill="1" applyBorder="1" applyAlignment="1">
      <alignment horizontal="left" vertical="center" wrapText="1"/>
    </xf>
    <xf numFmtId="17" fontId="0" fillId="0" borderId="0" xfId="0" applyNumberFormat="1"/>
    <xf numFmtId="3" fontId="0" fillId="0" borderId="0" xfId="0" applyNumberFormat="1"/>
    <xf numFmtId="3" fontId="0" fillId="2" borderId="32" xfId="0" applyNumberFormat="1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/>
    </xf>
    <xf numFmtId="3" fontId="21" fillId="2" borderId="33" xfId="0" applyNumberFormat="1" applyFont="1" applyFill="1" applyBorder="1" applyAlignment="1">
      <alignment horizontal="center" vertical="center" wrapText="1"/>
    </xf>
    <xf numFmtId="4" fontId="1" fillId="0" borderId="33" xfId="0" applyNumberFormat="1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164" fontId="20" fillId="2" borderId="29" xfId="0" applyNumberFormat="1" applyFont="1" applyFill="1" applyBorder="1" applyAlignment="1">
      <alignment horizontal="center" vertical="center" wrapText="1"/>
    </xf>
    <xf numFmtId="164" fontId="20" fillId="2" borderId="33" xfId="0" applyNumberFormat="1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left" vertical="center" wrapText="1"/>
    </xf>
    <xf numFmtId="0" fontId="14" fillId="2" borderId="36" xfId="0" applyFont="1" applyFill="1" applyBorder="1" applyAlignment="1">
      <alignment horizontal="left" vertical="center" wrapText="1"/>
    </xf>
    <xf numFmtId="164" fontId="20" fillId="4" borderId="34" xfId="0" applyNumberFormat="1" applyFont="1" applyFill="1" applyBorder="1" applyAlignment="1">
      <alignment horizontal="center" vertical="center" wrapText="1"/>
    </xf>
    <xf numFmtId="164" fontId="20" fillId="4" borderId="15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Alignment="1">
      <alignment vertical="center"/>
    </xf>
    <xf numFmtId="4" fontId="0" fillId="3" borderId="2" xfId="0" applyNumberFormat="1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 wrapText="1"/>
    </xf>
    <xf numFmtId="3" fontId="1" fillId="3" borderId="25" xfId="0" applyNumberFormat="1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0" fillId="0" borderId="37" xfId="0" applyBorder="1" applyAlignment="1">
      <alignment wrapText="1"/>
    </xf>
    <xf numFmtId="0" fontId="0" fillId="0" borderId="37" xfId="0" applyBorder="1" applyAlignment="1"/>
    <xf numFmtId="0" fontId="0" fillId="0" borderId="37" xfId="0" applyBorder="1"/>
    <xf numFmtId="3" fontId="1" fillId="2" borderId="22" xfId="0" applyNumberFormat="1" applyFont="1" applyFill="1" applyBorder="1" applyAlignment="1">
      <alignment horizontal="center" vertical="center" wrapText="1"/>
    </xf>
    <xf numFmtId="2" fontId="1" fillId="2" borderId="22" xfId="0" applyNumberFormat="1" applyFont="1" applyFill="1" applyBorder="1" applyAlignment="1">
      <alignment horizontal="center" vertical="center" wrapText="1"/>
    </xf>
    <xf numFmtId="3" fontId="12" fillId="2" borderId="22" xfId="0" applyNumberFormat="1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left" vertical="center" wrapText="1"/>
    </xf>
    <xf numFmtId="0" fontId="11" fillId="2" borderId="22" xfId="0" applyFont="1" applyFill="1" applyBorder="1" applyAlignment="1">
      <alignment horizontal="center" vertical="center" wrapText="1"/>
    </xf>
    <xf numFmtId="164" fontId="20" fillId="2" borderId="39" xfId="0" applyNumberFormat="1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left" vertical="center" wrapText="1"/>
    </xf>
    <xf numFmtId="49" fontId="0" fillId="2" borderId="41" xfId="0" applyNumberFormat="1" applyFont="1" applyFill="1" applyBorder="1" applyAlignment="1">
      <alignment horizontal="left" vertical="center" wrapText="1"/>
    </xf>
    <xf numFmtId="0" fontId="1" fillId="2" borderId="42" xfId="0" applyFont="1" applyFill="1" applyBorder="1" applyAlignment="1">
      <alignment horizontal="center" vertical="center"/>
    </xf>
    <xf numFmtId="164" fontId="20" fillId="2" borderId="43" xfId="0" applyNumberFormat="1" applyFont="1" applyFill="1" applyBorder="1" applyAlignment="1">
      <alignment horizontal="center" vertical="center" wrapText="1"/>
    </xf>
    <xf numFmtId="4" fontId="1" fillId="0" borderId="44" xfId="0" applyNumberFormat="1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left" vertical="center" wrapText="1"/>
    </xf>
    <xf numFmtId="0" fontId="9" fillId="2" borderId="47" xfId="0" applyFont="1" applyFill="1" applyBorder="1" applyAlignment="1">
      <alignment horizontal="left" vertical="center" wrapText="1"/>
    </xf>
    <xf numFmtId="0" fontId="9" fillId="2" borderId="48" xfId="0" applyFont="1" applyFill="1" applyBorder="1" applyAlignment="1">
      <alignment horizontal="left" vertical="center" wrapText="1"/>
    </xf>
    <xf numFmtId="0" fontId="12" fillId="2" borderId="49" xfId="0" applyFont="1" applyFill="1" applyBorder="1" applyAlignment="1">
      <alignment horizontal="center" vertical="center" wrapText="1"/>
    </xf>
    <xf numFmtId="4" fontId="1" fillId="0" borderId="50" xfId="0" applyNumberFormat="1" applyFont="1" applyFill="1" applyBorder="1" applyAlignment="1">
      <alignment horizontal="center" vertical="center" wrapText="1"/>
    </xf>
    <xf numFmtId="164" fontId="20" fillId="2" borderId="50" xfId="0" applyNumberFormat="1" applyFont="1" applyFill="1" applyBorder="1" applyAlignment="1">
      <alignment horizontal="center" vertical="center" wrapText="1"/>
    </xf>
    <xf numFmtId="49" fontId="0" fillId="2" borderId="50" xfId="0" applyNumberFormat="1" applyFont="1" applyFill="1" applyBorder="1" applyAlignment="1">
      <alignment horizontal="left" vertical="center" wrapText="1"/>
    </xf>
    <xf numFmtId="0" fontId="1" fillId="2" borderId="51" xfId="0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left" vertical="center" wrapText="1"/>
    </xf>
    <xf numFmtId="0" fontId="24" fillId="2" borderId="31" xfId="0" applyFont="1" applyFill="1" applyBorder="1" applyAlignment="1">
      <alignment horizontal="left" vertical="center" wrapText="1"/>
    </xf>
    <xf numFmtId="4" fontId="0" fillId="3" borderId="15" xfId="0" applyNumberFormat="1" applyFont="1" applyFill="1" applyBorder="1" applyAlignment="1">
      <alignment horizontal="center" vertical="center" wrapText="1"/>
    </xf>
    <xf numFmtId="0" fontId="16" fillId="0" borderId="37" xfId="0" applyFont="1" applyBorder="1" applyAlignment="1">
      <alignment wrapText="1"/>
    </xf>
    <xf numFmtId="0" fontId="0" fillId="0" borderId="37" xfId="0" applyBorder="1" applyAlignment="1"/>
    <xf numFmtId="2" fontId="1" fillId="2" borderId="32" xfId="0" applyNumberFormat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3" fontId="1" fillId="0" borderId="32" xfId="0" applyNumberFormat="1" applyFont="1" applyFill="1" applyBorder="1" applyAlignment="1">
      <alignment horizontal="center" vertical="center" wrapText="1"/>
    </xf>
    <xf numFmtId="3" fontId="12" fillId="0" borderId="32" xfId="0" applyNumberFormat="1" applyFont="1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3" fontId="12" fillId="2" borderId="32" xfId="0" applyNumberFormat="1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164" fontId="1" fillId="4" borderId="32" xfId="0" applyNumberFormat="1" applyFont="1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11" fontId="1" fillId="2" borderId="32" xfId="0" applyNumberFormat="1" applyFont="1" applyFill="1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1" fillId="2" borderId="21" xfId="0" applyFont="1" applyFill="1" applyBorder="1" applyAlignment="1">
      <alignment horizontal="center" vertical="center" wrapText="1"/>
    </xf>
    <xf numFmtId="49" fontId="1" fillId="0" borderId="26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49" fontId="10" fillId="2" borderId="26" xfId="0" applyNumberFormat="1" applyFont="1" applyFill="1" applyBorder="1" applyAlignment="1">
      <alignment horizontal="center" vertical="center" wrapText="1"/>
    </xf>
    <xf numFmtId="38" fontId="0" fillId="2" borderId="32" xfId="0" applyNumberFormat="1" applyFont="1" applyFill="1" applyBorder="1" applyAlignment="1">
      <alignment horizontal="center" vertical="center" wrapText="1"/>
    </xf>
    <xf numFmtId="4" fontId="1" fillId="2" borderId="32" xfId="0" applyNumberFormat="1" applyFont="1" applyFill="1" applyBorder="1" applyAlignment="1">
      <alignment horizontal="center" vertical="center" wrapText="1"/>
    </xf>
    <xf numFmtId="4" fontId="0" fillId="0" borderId="29" xfId="0" applyNumberFormat="1" applyBorder="1" applyAlignment="1">
      <alignment horizontal="center" vertical="center" wrapText="1"/>
    </xf>
    <xf numFmtId="3" fontId="0" fillId="2" borderId="32" xfId="0" applyNumberFormat="1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3" fontId="12" fillId="0" borderId="25" xfId="0" applyNumberFormat="1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3" fontId="3" fillId="2" borderId="32" xfId="0" applyNumberFormat="1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165" fontId="2" fillId="3" borderId="0" xfId="0" applyNumberFormat="1" applyFont="1" applyFill="1" applyBorder="1" applyAlignment="1"/>
    <xf numFmtId="165" fontId="0" fillId="0" borderId="0" xfId="0" applyNumberFormat="1" applyAlignment="1"/>
    <xf numFmtId="165" fontId="2" fillId="3" borderId="8" xfId="0" applyNumberFormat="1" applyFont="1" applyFill="1" applyBorder="1" applyAlignment="1"/>
    <xf numFmtId="165" fontId="0" fillId="0" borderId="8" xfId="0" applyNumberFormat="1" applyBorder="1" applyAlignment="1"/>
    <xf numFmtId="3" fontId="1" fillId="2" borderId="32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tabSelected="1" zoomScaleNormal="100" workbookViewId="0">
      <selection activeCell="H11" sqref="H11"/>
    </sheetView>
  </sheetViews>
  <sheetFormatPr defaultRowHeight="12.75" outlineLevelRow="1" x14ac:dyDescent="0.2"/>
  <cols>
    <col min="1" max="1" width="5.5703125" style="1" customWidth="1"/>
    <col min="2" max="2" width="33" style="1" customWidth="1"/>
    <col min="3" max="3" width="8.5703125" customWidth="1"/>
    <col min="4" max="4" width="13.85546875" style="1" customWidth="1"/>
    <col min="5" max="5" width="12" customWidth="1"/>
    <col min="6" max="6" width="12.140625" customWidth="1"/>
    <col min="7" max="7" width="11.42578125" customWidth="1"/>
    <col min="8" max="8" width="38.140625" customWidth="1"/>
  </cols>
  <sheetData>
    <row r="1" spans="1:10" s="2" customFormat="1" ht="26.25" customHeight="1" x14ac:dyDescent="0.35">
      <c r="A1" s="3" t="s">
        <v>39</v>
      </c>
      <c r="B1" s="4"/>
      <c r="C1" s="5"/>
      <c r="D1" s="5"/>
      <c r="E1" s="6"/>
      <c r="F1" s="7"/>
      <c r="G1" s="7"/>
      <c r="H1" s="8"/>
    </row>
    <row r="2" spans="1:10" s="2" customFormat="1" ht="20.25" customHeight="1" x14ac:dyDescent="0.25">
      <c r="A2" s="31" t="s">
        <v>59</v>
      </c>
      <c r="B2" s="9"/>
      <c r="C2" s="10"/>
      <c r="D2" s="10"/>
      <c r="E2" s="194">
        <v>948000</v>
      </c>
      <c r="F2" s="195"/>
      <c r="G2" s="11"/>
      <c r="H2" s="12"/>
    </row>
    <row r="3" spans="1:10" s="2" customFormat="1" ht="20.25" customHeight="1" x14ac:dyDescent="0.25">
      <c r="A3" s="31" t="s">
        <v>60</v>
      </c>
      <c r="B3" s="9"/>
      <c r="C3" s="10"/>
      <c r="D3" s="10"/>
      <c r="E3" s="194">
        <v>2300000</v>
      </c>
      <c r="F3" s="195"/>
      <c r="G3" s="11"/>
      <c r="H3" s="12"/>
    </row>
    <row r="4" spans="1:10" s="2" customFormat="1" ht="20.25" customHeight="1" x14ac:dyDescent="0.3">
      <c r="A4" s="13" t="s">
        <v>61</v>
      </c>
      <c r="B4" s="14"/>
      <c r="C4" s="15"/>
      <c r="D4" s="15"/>
      <c r="E4" s="196">
        <f>SUM(E2:F3)</f>
        <v>3248000</v>
      </c>
      <c r="F4" s="197"/>
      <c r="G4" s="16"/>
      <c r="H4" s="17"/>
    </row>
    <row r="5" spans="1:10" s="2" customFormat="1" ht="64.5" thickBot="1" x14ac:dyDescent="0.25">
      <c r="A5" s="18" t="s">
        <v>2</v>
      </c>
      <c r="B5" s="23" t="s">
        <v>40</v>
      </c>
      <c r="C5" s="19" t="s">
        <v>1</v>
      </c>
      <c r="D5" s="20" t="s">
        <v>4</v>
      </c>
      <c r="E5" s="20" t="s">
        <v>187</v>
      </c>
      <c r="F5" s="20" t="s">
        <v>163</v>
      </c>
      <c r="G5" s="22" t="s">
        <v>164</v>
      </c>
      <c r="H5" s="21" t="s">
        <v>3</v>
      </c>
    </row>
    <row r="6" spans="1:10" ht="23.25" thickTop="1" x14ac:dyDescent="0.2">
      <c r="A6" s="183" t="s">
        <v>19</v>
      </c>
      <c r="B6" s="176" t="s">
        <v>24</v>
      </c>
      <c r="C6" s="175" t="s">
        <v>35</v>
      </c>
      <c r="D6" s="187" t="s">
        <v>79</v>
      </c>
      <c r="E6" s="166">
        <v>64000</v>
      </c>
      <c r="F6" s="164">
        <v>0</v>
      </c>
      <c r="G6" s="189" t="s">
        <v>169</v>
      </c>
      <c r="H6" s="63" t="s">
        <v>149</v>
      </c>
      <c r="I6" s="2"/>
    </row>
    <row r="7" spans="1:10" ht="22.5" x14ac:dyDescent="0.2">
      <c r="A7" s="180"/>
      <c r="B7" s="177"/>
      <c r="C7" s="165"/>
      <c r="D7" s="165"/>
      <c r="E7" s="165"/>
      <c r="F7" s="165"/>
      <c r="G7" s="190"/>
      <c r="H7" s="54" t="s">
        <v>76</v>
      </c>
    </row>
    <row r="8" spans="1:10" x14ac:dyDescent="0.2">
      <c r="A8" s="180"/>
      <c r="B8" s="177"/>
      <c r="C8" s="165"/>
      <c r="D8" s="165"/>
      <c r="E8" s="165"/>
      <c r="F8" s="165"/>
      <c r="G8" s="190"/>
      <c r="H8" s="54" t="s">
        <v>112</v>
      </c>
    </row>
    <row r="9" spans="1:10" x14ac:dyDescent="0.2">
      <c r="A9" s="180"/>
      <c r="B9" s="177"/>
      <c r="C9" s="165"/>
      <c r="D9" s="165"/>
      <c r="E9" s="165"/>
      <c r="F9" s="165"/>
      <c r="G9" s="190"/>
      <c r="H9" s="54" t="s">
        <v>77</v>
      </c>
    </row>
    <row r="10" spans="1:10" x14ac:dyDescent="0.2">
      <c r="A10" s="180"/>
      <c r="B10" s="177"/>
      <c r="C10" s="165"/>
      <c r="D10" s="165"/>
      <c r="E10" s="165"/>
      <c r="F10" s="165"/>
      <c r="G10" s="190"/>
      <c r="H10" s="54" t="s">
        <v>78</v>
      </c>
    </row>
    <row r="11" spans="1:10" ht="67.5" x14ac:dyDescent="0.2">
      <c r="A11" s="180"/>
      <c r="B11" s="177"/>
      <c r="C11" s="165"/>
      <c r="D11" s="165"/>
      <c r="E11" s="165"/>
      <c r="F11" s="165"/>
      <c r="G11" s="190"/>
      <c r="H11" s="54" t="s">
        <v>150</v>
      </c>
      <c r="I11" s="113"/>
      <c r="J11" s="114"/>
    </row>
    <row r="12" spans="1:10" ht="33.75" x14ac:dyDescent="0.2">
      <c r="A12" s="180"/>
      <c r="B12" s="177"/>
      <c r="C12" s="165"/>
      <c r="D12" s="165"/>
      <c r="E12" s="165"/>
      <c r="F12" s="165"/>
      <c r="G12" s="191"/>
      <c r="H12" s="54" t="s">
        <v>156</v>
      </c>
    </row>
    <row r="13" spans="1:10" hidden="1" x14ac:dyDescent="0.2">
      <c r="A13" s="180"/>
      <c r="B13" s="94" t="s">
        <v>90</v>
      </c>
      <c r="C13" s="32"/>
      <c r="D13" s="137"/>
      <c r="E13" s="99"/>
      <c r="F13" s="138"/>
      <c r="G13" s="139"/>
      <c r="H13" s="140"/>
    </row>
    <row r="14" spans="1:10" ht="22.5" x14ac:dyDescent="0.2">
      <c r="A14" s="183" t="s">
        <v>16</v>
      </c>
      <c r="B14" s="176" t="s">
        <v>15</v>
      </c>
      <c r="C14" s="175" t="s">
        <v>10</v>
      </c>
      <c r="D14" s="198">
        <v>18500000</v>
      </c>
      <c r="E14" s="198">
        <v>0</v>
      </c>
      <c r="F14" s="164">
        <v>0</v>
      </c>
      <c r="G14" s="193" t="s">
        <v>25</v>
      </c>
      <c r="H14" s="63" t="s">
        <v>67</v>
      </c>
    </row>
    <row r="15" spans="1:10" x14ac:dyDescent="0.2">
      <c r="A15" s="180"/>
      <c r="B15" s="177"/>
      <c r="C15" s="165"/>
      <c r="D15" s="165"/>
      <c r="E15" s="165"/>
      <c r="F15" s="165"/>
      <c r="G15" s="165"/>
      <c r="H15" s="54" t="s">
        <v>64</v>
      </c>
    </row>
    <row r="16" spans="1:10" ht="22.5" x14ac:dyDescent="0.2">
      <c r="A16" s="180"/>
      <c r="B16" s="177"/>
      <c r="C16" s="165"/>
      <c r="D16" s="165"/>
      <c r="E16" s="165"/>
      <c r="F16" s="165"/>
      <c r="G16" s="165"/>
      <c r="H16" s="54" t="s">
        <v>104</v>
      </c>
    </row>
    <row r="17" spans="1:8" ht="21.75" customHeight="1" x14ac:dyDescent="0.2">
      <c r="A17" s="180"/>
      <c r="B17" s="177"/>
      <c r="C17" s="165"/>
      <c r="D17" s="165"/>
      <c r="E17" s="165"/>
      <c r="F17" s="165"/>
      <c r="G17" s="165"/>
      <c r="H17" s="54" t="s">
        <v>105</v>
      </c>
    </row>
    <row r="18" spans="1:8" x14ac:dyDescent="0.2">
      <c r="A18" s="180"/>
      <c r="B18" s="177"/>
      <c r="C18" s="165"/>
      <c r="D18" s="165"/>
      <c r="E18" s="165"/>
      <c r="F18" s="165"/>
      <c r="G18" s="165"/>
      <c r="H18" s="54" t="s">
        <v>65</v>
      </c>
    </row>
    <row r="19" spans="1:8" x14ac:dyDescent="0.2">
      <c r="A19" s="180"/>
      <c r="B19" s="177"/>
      <c r="C19" s="165"/>
      <c r="D19" s="165"/>
      <c r="E19" s="165"/>
      <c r="F19" s="165"/>
      <c r="G19" s="165"/>
      <c r="H19" s="54" t="s">
        <v>179</v>
      </c>
    </row>
    <row r="20" spans="1:8" ht="45" x14ac:dyDescent="0.2">
      <c r="A20" s="180"/>
      <c r="B20" s="177"/>
      <c r="C20" s="165"/>
      <c r="D20" s="165"/>
      <c r="E20" s="165"/>
      <c r="F20" s="165"/>
      <c r="G20" s="165"/>
      <c r="H20" s="54" t="s">
        <v>180</v>
      </c>
    </row>
    <row r="21" spans="1:8" hidden="1" x14ac:dyDescent="0.2">
      <c r="A21" s="174"/>
      <c r="B21" s="95" t="s">
        <v>66</v>
      </c>
      <c r="C21" s="55"/>
      <c r="D21" s="29"/>
      <c r="E21" s="97"/>
      <c r="F21" s="53"/>
      <c r="G21" s="57"/>
      <c r="H21" s="58"/>
    </row>
    <row r="22" spans="1:8" s="2" customFormat="1" x14ac:dyDescent="0.2">
      <c r="A22" s="183" t="s">
        <v>17</v>
      </c>
      <c r="B22" s="176" t="s">
        <v>87</v>
      </c>
      <c r="C22" s="175" t="s">
        <v>35</v>
      </c>
      <c r="D22" s="187" t="s">
        <v>99</v>
      </c>
      <c r="E22" s="166">
        <v>50000</v>
      </c>
      <c r="F22" s="185">
        <v>12500</v>
      </c>
      <c r="G22" s="188" t="s">
        <v>30</v>
      </c>
      <c r="H22" s="59" t="s">
        <v>73</v>
      </c>
    </row>
    <row r="23" spans="1:8" s="2" customFormat="1" ht="22.5" x14ac:dyDescent="0.2">
      <c r="A23" s="180"/>
      <c r="B23" s="177"/>
      <c r="C23" s="165"/>
      <c r="D23" s="165"/>
      <c r="E23" s="165"/>
      <c r="F23" s="186"/>
      <c r="G23" s="168"/>
      <c r="H23" s="60" t="s">
        <v>106</v>
      </c>
    </row>
    <row r="24" spans="1:8" s="2" customFormat="1" x14ac:dyDescent="0.2">
      <c r="A24" s="180"/>
      <c r="B24" s="177"/>
      <c r="C24" s="165"/>
      <c r="D24" s="165"/>
      <c r="E24" s="165"/>
      <c r="F24" s="186"/>
      <c r="G24" s="168"/>
      <c r="H24" s="60" t="s">
        <v>68</v>
      </c>
    </row>
    <row r="25" spans="1:8" s="2" customFormat="1" x14ac:dyDescent="0.2">
      <c r="A25" s="180"/>
      <c r="B25" s="177"/>
      <c r="C25" s="165"/>
      <c r="D25" s="165"/>
      <c r="E25" s="165"/>
      <c r="F25" s="186"/>
      <c r="G25" s="168"/>
      <c r="H25" s="60" t="s">
        <v>69</v>
      </c>
    </row>
    <row r="26" spans="1:8" s="2" customFormat="1" ht="22.5" x14ac:dyDescent="0.2">
      <c r="A26" s="180"/>
      <c r="B26" s="177"/>
      <c r="C26" s="165"/>
      <c r="D26" s="165"/>
      <c r="E26" s="165"/>
      <c r="F26" s="186"/>
      <c r="G26" s="168"/>
      <c r="H26" s="60" t="s">
        <v>107</v>
      </c>
    </row>
    <row r="27" spans="1:8" s="2" customFormat="1" x14ac:dyDescent="0.2">
      <c r="A27" s="180"/>
      <c r="B27" s="177"/>
      <c r="C27" s="165"/>
      <c r="D27" s="165"/>
      <c r="E27" s="165"/>
      <c r="F27" s="186"/>
      <c r="G27" s="168"/>
      <c r="H27" s="60" t="s">
        <v>146</v>
      </c>
    </row>
    <row r="28" spans="1:8" s="2" customFormat="1" x14ac:dyDescent="0.2">
      <c r="A28" s="180"/>
      <c r="B28" s="177"/>
      <c r="C28" s="165"/>
      <c r="D28" s="165"/>
      <c r="E28" s="165"/>
      <c r="F28" s="186"/>
      <c r="G28" s="168"/>
      <c r="H28" s="60" t="s">
        <v>70</v>
      </c>
    </row>
    <row r="29" spans="1:8" s="2" customFormat="1" x14ac:dyDescent="0.2">
      <c r="A29" s="180"/>
      <c r="B29" s="177"/>
      <c r="C29" s="165"/>
      <c r="D29" s="165"/>
      <c r="E29" s="165"/>
      <c r="F29" s="186"/>
      <c r="G29" s="168"/>
      <c r="H29" s="60" t="s">
        <v>71</v>
      </c>
    </row>
    <row r="30" spans="1:8" s="2" customFormat="1" ht="33.75" x14ac:dyDescent="0.2">
      <c r="A30" s="180"/>
      <c r="B30" s="177"/>
      <c r="C30" s="165"/>
      <c r="D30" s="165"/>
      <c r="E30" s="165"/>
      <c r="F30" s="186"/>
      <c r="G30" s="168"/>
      <c r="H30" s="60" t="s">
        <v>157</v>
      </c>
    </row>
    <row r="31" spans="1:8" s="2" customFormat="1" ht="22.5" x14ac:dyDescent="0.2">
      <c r="A31" s="180"/>
      <c r="B31" s="177"/>
      <c r="C31" s="165"/>
      <c r="D31" s="165"/>
      <c r="E31" s="165"/>
      <c r="F31" s="186"/>
      <c r="G31" s="168"/>
      <c r="H31" s="60" t="s">
        <v>72</v>
      </c>
    </row>
    <row r="32" spans="1:8" s="2" customFormat="1" ht="56.25" x14ac:dyDescent="0.2">
      <c r="A32" s="180"/>
      <c r="B32" s="177"/>
      <c r="C32" s="165"/>
      <c r="D32" s="165"/>
      <c r="E32" s="165"/>
      <c r="F32" s="186"/>
      <c r="G32" s="168"/>
      <c r="H32" s="60" t="s">
        <v>158</v>
      </c>
    </row>
    <row r="33" spans="1:8" s="2" customFormat="1" hidden="1" x14ac:dyDescent="0.2">
      <c r="A33" s="174"/>
      <c r="B33" s="95" t="s">
        <v>86</v>
      </c>
      <c r="C33" s="55"/>
      <c r="D33" s="56"/>
      <c r="E33" s="98"/>
      <c r="F33" s="53"/>
      <c r="G33" s="101"/>
      <c r="H33" s="30"/>
    </row>
    <row r="34" spans="1:8" x14ac:dyDescent="0.2">
      <c r="A34" s="183" t="s">
        <v>18</v>
      </c>
      <c r="B34" s="176" t="s">
        <v>88</v>
      </c>
      <c r="C34" s="175" t="s">
        <v>35</v>
      </c>
      <c r="D34" s="192" t="s">
        <v>63</v>
      </c>
      <c r="E34" s="166">
        <v>110000</v>
      </c>
      <c r="F34" s="164">
        <v>0</v>
      </c>
      <c r="G34" s="188" t="s">
        <v>171</v>
      </c>
      <c r="H34" s="59" t="s">
        <v>108</v>
      </c>
    </row>
    <row r="35" spans="1:8" ht="22.5" x14ac:dyDescent="0.2">
      <c r="A35" s="180"/>
      <c r="B35" s="177"/>
      <c r="C35" s="165"/>
      <c r="D35" s="165"/>
      <c r="E35" s="165"/>
      <c r="F35" s="165"/>
      <c r="G35" s="168"/>
      <c r="H35" s="60" t="s">
        <v>74</v>
      </c>
    </row>
    <row r="36" spans="1:8" ht="13.5" customHeight="1" x14ac:dyDescent="0.2">
      <c r="A36" s="180"/>
      <c r="B36" s="177"/>
      <c r="C36" s="165"/>
      <c r="D36" s="165"/>
      <c r="E36" s="165"/>
      <c r="F36" s="165"/>
      <c r="G36" s="168"/>
      <c r="H36" s="60" t="s">
        <v>109</v>
      </c>
    </row>
    <row r="37" spans="1:8" x14ac:dyDescent="0.2">
      <c r="A37" s="180"/>
      <c r="B37" s="177"/>
      <c r="C37" s="165"/>
      <c r="D37" s="165"/>
      <c r="E37" s="165"/>
      <c r="F37" s="165"/>
      <c r="G37" s="168"/>
      <c r="H37" s="60" t="s">
        <v>75</v>
      </c>
    </row>
    <row r="38" spans="1:8" ht="22.5" x14ac:dyDescent="0.2">
      <c r="A38" s="180"/>
      <c r="B38" s="177"/>
      <c r="C38" s="165"/>
      <c r="D38" s="165"/>
      <c r="E38" s="165"/>
      <c r="F38" s="165"/>
      <c r="G38" s="168"/>
      <c r="H38" s="60" t="s">
        <v>110</v>
      </c>
    </row>
    <row r="39" spans="1:8" x14ac:dyDescent="0.2">
      <c r="A39" s="180"/>
      <c r="B39" s="177"/>
      <c r="C39" s="165"/>
      <c r="D39" s="165"/>
      <c r="E39" s="165"/>
      <c r="F39" s="165"/>
      <c r="G39" s="168"/>
      <c r="H39" s="60" t="s">
        <v>70</v>
      </c>
    </row>
    <row r="40" spans="1:8" ht="45" x14ac:dyDescent="0.2">
      <c r="A40" s="180"/>
      <c r="B40" s="177"/>
      <c r="C40" s="165"/>
      <c r="D40" s="165"/>
      <c r="E40" s="165"/>
      <c r="F40" s="165"/>
      <c r="G40" s="168"/>
      <c r="H40" s="60" t="s">
        <v>181</v>
      </c>
    </row>
    <row r="41" spans="1:8" x14ac:dyDescent="0.2">
      <c r="A41" s="180"/>
      <c r="B41" s="177"/>
      <c r="C41" s="165"/>
      <c r="D41" s="165"/>
      <c r="E41" s="165"/>
      <c r="F41" s="165"/>
      <c r="G41" s="168"/>
      <c r="H41" s="60" t="s">
        <v>111</v>
      </c>
    </row>
    <row r="42" spans="1:8" ht="33.75" x14ac:dyDescent="0.2">
      <c r="A42" s="180"/>
      <c r="B42" s="177"/>
      <c r="C42" s="165"/>
      <c r="D42" s="165"/>
      <c r="E42" s="165"/>
      <c r="F42" s="165"/>
      <c r="G42" s="168"/>
      <c r="H42" s="60" t="s">
        <v>100</v>
      </c>
    </row>
    <row r="43" spans="1:8" x14ac:dyDescent="0.2">
      <c r="A43" s="180"/>
      <c r="B43" s="177"/>
      <c r="C43" s="165"/>
      <c r="D43" s="165"/>
      <c r="E43" s="165"/>
      <c r="F43" s="165"/>
      <c r="G43" s="168"/>
      <c r="H43" s="60" t="s">
        <v>172</v>
      </c>
    </row>
    <row r="44" spans="1:8" hidden="1" x14ac:dyDescent="0.2">
      <c r="A44" s="180"/>
      <c r="B44" s="95" t="s">
        <v>89</v>
      </c>
      <c r="C44" s="55"/>
      <c r="D44" s="61"/>
      <c r="E44" s="97"/>
      <c r="F44" s="53"/>
      <c r="G44" s="100"/>
      <c r="H44" s="30"/>
    </row>
    <row r="45" spans="1:8" ht="22.5" outlineLevel="1" x14ac:dyDescent="0.2">
      <c r="A45" s="183" t="s">
        <v>21</v>
      </c>
      <c r="B45" s="176" t="s">
        <v>23</v>
      </c>
      <c r="C45" s="175" t="s">
        <v>35</v>
      </c>
      <c r="D45" s="187" t="s">
        <v>81</v>
      </c>
      <c r="E45" s="166">
        <v>61000</v>
      </c>
      <c r="F45" s="164">
        <v>0</v>
      </c>
      <c r="G45" s="167" t="s">
        <v>38</v>
      </c>
      <c r="H45" s="63" t="s">
        <v>82</v>
      </c>
    </row>
    <row r="46" spans="1:8" outlineLevel="1" x14ac:dyDescent="0.2">
      <c r="A46" s="180"/>
      <c r="B46" s="177"/>
      <c r="C46" s="165"/>
      <c r="D46" s="165"/>
      <c r="E46" s="165"/>
      <c r="F46" s="165"/>
      <c r="G46" s="168"/>
      <c r="H46" s="54" t="s">
        <v>103</v>
      </c>
    </row>
    <row r="47" spans="1:8" ht="22.5" outlineLevel="1" x14ac:dyDescent="0.2">
      <c r="A47" s="180"/>
      <c r="B47" s="177"/>
      <c r="C47" s="165"/>
      <c r="D47" s="165"/>
      <c r="E47" s="165"/>
      <c r="F47" s="165"/>
      <c r="G47" s="168"/>
      <c r="H47" s="54" t="s">
        <v>182</v>
      </c>
    </row>
    <row r="48" spans="1:8" ht="22.5" outlineLevel="1" x14ac:dyDescent="0.2">
      <c r="A48" s="180"/>
      <c r="B48" s="177"/>
      <c r="C48" s="165"/>
      <c r="D48" s="165"/>
      <c r="E48" s="165"/>
      <c r="F48" s="165"/>
      <c r="G48" s="168"/>
      <c r="H48" s="54" t="s">
        <v>101</v>
      </c>
    </row>
    <row r="49" spans="1:8" ht="22.5" outlineLevel="1" x14ac:dyDescent="0.2">
      <c r="A49" s="180"/>
      <c r="B49" s="177"/>
      <c r="C49" s="165"/>
      <c r="D49" s="165"/>
      <c r="E49" s="165"/>
      <c r="F49" s="165"/>
      <c r="G49" s="168"/>
      <c r="H49" s="54" t="s">
        <v>147</v>
      </c>
    </row>
    <row r="50" spans="1:8" hidden="1" outlineLevel="1" x14ac:dyDescent="0.2">
      <c r="A50" s="180"/>
      <c r="B50" s="95" t="s">
        <v>91</v>
      </c>
      <c r="C50" s="64"/>
      <c r="D50" s="65"/>
      <c r="E50" s="97"/>
      <c r="F50" s="53"/>
      <c r="G50" s="100"/>
      <c r="H50" s="58"/>
    </row>
    <row r="51" spans="1:8" outlineLevel="1" x14ac:dyDescent="0.2">
      <c r="A51" s="183" t="s">
        <v>22</v>
      </c>
      <c r="B51" s="176" t="s">
        <v>20</v>
      </c>
      <c r="C51" s="175" t="s">
        <v>35</v>
      </c>
      <c r="D51" s="184" t="s">
        <v>62</v>
      </c>
      <c r="E51" s="166">
        <v>60000</v>
      </c>
      <c r="F51" s="164">
        <v>0</v>
      </c>
      <c r="G51" s="167" t="s">
        <v>38</v>
      </c>
      <c r="H51" s="63" t="s">
        <v>84</v>
      </c>
    </row>
    <row r="52" spans="1:8" outlineLevel="1" x14ac:dyDescent="0.2">
      <c r="A52" s="180"/>
      <c r="B52" s="177"/>
      <c r="C52" s="165"/>
      <c r="D52" s="165"/>
      <c r="E52" s="165"/>
      <c r="F52" s="165"/>
      <c r="G52" s="168"/>
      <c r="H52" s="54" t="s">
        <v>70</v>
      </c>
    </row>
    <row r="53" spans="1:8" ht="22.5" outlineLevel="1" x14ac:dyDescent="0.2">
      <c r="A53" s="180"/>
      <c r="B53" s="177"/>
      <c r="C53" s="165"/>
      <c r="D53" s="165"/>
      <c r="E53" s="165"/>
      <c r="F53" s="165"/>
      <c r="G53" s="168"/>
      <c r="H53" s="54" t="s">
        <v>80</v>
      </c>
    </row>
    <row r="54" spans="1:8" ht="22.5" outlineLevel="1" x14ac:dyDescent="0.2">
      <c r="A54" s="180"/>
      <c r="B54" s="177"/>
      <c r="C54" s="165"/>
      <c r="D54" s="165"/>
      <c r="E54" s="165"/>
      <c r="F54" s="165"/>
      <c r="G54" s="168"/>
      <c r="H54" s="54" t="s">
        <v>83</v>
      </c>
    </row>
    <row r="55" spans="1:8" outlineLevel="1" x14ac:dyDescent="0.2">
      <c r="A55" s="180"/>
      <c r="B55" s="177"/>
      <c r="C55" s="165"/>
      <c r="D55" s="165"/>
      <c r="E55" s="165"/>
      <c r="F55" s="165"/>
      <c r="G55" s="168"/>
      <c r="H55" s="54" t="s">
        <v>102</v>
      </c>
    </row>
    <row r="56" spans="1:8" hidden="1" outlineLevel="1" x14ac:dyDescent="0.2">
      <c r="A56" s="174"/>
      <c r="B56" s="95" t="s">
        <v>92</v>
      </c>
      <c r="C56" s="64"/>
      <c r="D56" s="66"/>
      <c r="E56" s="97"/>
      <c r="F56" s="53"/>
      <c r="G56" s="62"/>
      <c r="H56" s="58"/>
    </row>
    <row r="57" spans="1:8" ht="33.75" outlineLevel="1" x14ac:dyDescent="0.2">
      <c r="A57" s="179" t="s">
        <v>27</v>
      </c>
      <c r="B57" s="176" t="s">
        <v>33</v>
      </c>
      <c r="C57" s="175" t="s">
        <v>35</v>
      </c>
      <c r="D57" s="166" t="s">
        <v>0</v>
      </c>
      <c r="E57" s="166">
        <v>120000</v>
      </c>
      <c r="F57" s="185">
        <v>82482.070000000007</v>
      </c>
      <c r="G57" s="169" t="s">
        <v>14</v>
      </c>
      <c r="H57" s="93" t="s">
        <v>113</v>
      </c>
    </row>
    <row r="58" spans="1:8" outlineLevel="1" x14ac:dyDescent="0.2">
      <c r="A58" s="180"/>
      <c r="B58" s="177"/>
      <c r="C58" s="165"/>
      <c r="D58" s="165"/>
      <c r="E58" s="165"/>
      <c r="F58" s="186"/>
      <c r="G58" s="165"/>
      <c r="H58" s="54" t="s">
        <v>114</v>
      </c>
    </row>
    <row r="59" spans="1:8" outlineLevel="1" x14ac:dyDescent="0.2">
      <c r="A59" s="180"/>
      <c r="B59" s="177"/>
      <c r="C59" s="165"/>
      <c r="D59" s="165"/>
      <c r="E59" s="165"/>
      <c r="F59" s="186"/>
      <c r="G59" s="165"/>
      <c r="H59" s="54" t="s">
        <v>170</v>
      </c>
    </row>
    <row r="60" spans="1:8" hidden="1" outlineLevel="1" x14ac:dyDescent="0.2">
      <c r="A60" s="174"/>
      <c r="B60" s="95" t="s">
        <v>93</v>
      </c>
      <c r="C60" s="64"/>
      <c r="D60" s="66"/>
      <c r="E60" s="97"/>
      <c r="F60" s="53"/>
      <c r="G60" s="62"/>
      <c r="H60" s="58"/>
    </row>
    <row r="61" spans="1:8" ht="33.75" outlineLevel="1" x14ac:dyDescent="0.2">
      <c r="A61" s="179" t="s">
        <v>42</v>
      </c>
      <c r="B61" s="176" t="s">
        <v>132</v>
      </c>
      <c r="C61" s="175" t="s">
        <v>35</v>
      </c>
      <c r="D61" s="166" t="s">
        <v>116</v>
      </c>
      <c r="E61" s="166">
        <v>180000</v>
      </c>
      <c r="F61" s="164">
        <v>0</v>
      </c>
      <c r="G61" s="169" t="s">
        <v>169</v>
      </c>
      <c r="H61" s="91" t="s">
        <v>115</v>
      </c>
    </row>
    <row r="62" spans="1:8" ht="18.75" customHeight="1" outlineLevel="1" x14ac:dyDescent="0.2">
      <c r="A62" s="180"/>
      <c r="B62" s="177"/>
      <c r="C62" s="165"/>
      <c r="D62" s="165"/>
      <c r="E62" s="165"/>
      <c r="F62" s="165"/>
      <c r="G62" s="165"/>
      <c r="H62" s="92" t="s">
        <v>173</v>
      </c>
    </row>
    <row r="63" spans="1:8" hidden="1" outlineLevel="1" x14ac:dyDescent="0.2">
      <c r="A63" s="174"/>
      <c r="B63" s="96" t="s">
        <v>94</v>
      </c>
      <c r="C63" s="36"/>
      <c r="D63" s="33"/>
      <c r="E63" s="98"/>
      <c r="F63" s="37"/>
      <c r="G63" s="34"/>
      <c r="H63" s="35"/>
    </row>
    <row r="64" spans="1:8" ht="39" customHeight="1" outlineLevel="1" x14ac:dyDescent="0.2">
      <c r="A64" s="179" t="s">
        <v>43</v>
      </c>
      <c r="B64" s="176" t="s">
        <v>34</v>
      </c>
      <c r="C64" s="175" t="s">
        <v>35</v>
      </c>
      <c r="D64" s="170" t="s">
        <v>31</v>
      </c>
      <c r="E64" s="166">
        <v>0</v>
      </c>
      <c r="F64" s="164">
        <v>0</v>
      </c>
      <c r="G64" s="169" t="s">
        <v>174</v>
      </c>
      <c r="H64" s="91" t="s">
        <v>85</v>
      </c>
    </row>
    <row r="65" spans="1:8" ht="22.5" outlineLevel="1" x14ac:dyDescent="0.2">
      <c r="A65" s="180"/>
      <c r="B65" s="177"/>
      <c r="C65" s="165"/>
      <c r="D65" s="165"/>
      <c r="E65" s="165"/>
      <c r="F65" s="165"/>
      <c r="G65" s="165"/>
      <c r="H65" s="92" t="s">
        <v>178</v>
      </c>
    </row>
    <row r="66" spans="1:8" hidden="1" outlineLevel="1" x14ac:dyDescent="0.2">
      <c r="A66" s="174"/>
      <c r="B66" s="96" t="s">
        <v>95</v>
      </c>
      <c r="C66" s="36"/>
      <c r="D66" s="90"/>
      <c r="E66" s="98"/>
      <c r="F66" s="37"/>
      <c r="G66" s="42"/>
      <c r="H66" s="35"/>
    </row>
    <row r="67" spans="1:8" ht="63.75" customHeight="1" outlineLevel="1" x14ac:dyDescent="0.2">
      <c r="A67" s="179" t="s">
        <v>44</v>
      </c>
      <c r="B67" s="176" t="s">
        <v>26</v>
      </c>
      <c r="C67" s="175" t="s">
        <v>35</v>
      </c>
      <c r="D67" s="170" t="s">
        <v>143</v>
      </c>
      <c r="E67" s="166">
        <v>0</v>
      </c>
      <c r="F67" s="164">
        <v>0</v>
      </c>
      <c r="G67" s="169" t="s">
        <v>58</v>
      </c>
      <c r="H67" s="91" t="s">
        <v>145</v>
      </c>
    </row>
    <row r="68" spans="1:8" outlineLevel="1" x14ac:dyDescent="0.2">
      <c r="A68" s="180"/>
      <c r="B68" s="177"/>
      <c r="C68" s="165"/>
      <c r="D68" s="165"/>
      <c r="E68" s="165"/>
      <c r="F68" s="165"/>
      <c r="G68" s="165"/>
      <c r="H68" s="92" t="s">
        <v>148</v>
      </c>
    </row>
    <row r="69" spans="1:8" hidden="1" outlineLevel="1" x14ac:dyDescent="0.2">
      <c r="A69" s="174"/>
      <c r="B69" s="96" t="s">
        <v>95</v>
      </c>
      <c r="C69" s="36"/>
      <c r="D69" s="90"/>
      <c r="E69" s="98"/>
      <c r="F69" s="37"/>
      <c r="G69" s="42"/>
      <c r="H69" s="35"/>
    </row>
    <row r="70" spans="1:8" ht="33.75" collapsed="1" x14ac:dyDescent="0.2">
      <c r="A70" s="179" t="s">
        <v>45</v>
      </c>
      <c r="B70" s="176" t="s">
        <v>32</v>
      </c>
      <c r="C70" s="175" t="s">
        <v>13</v>
      </c>
      <c r="D70" s="171">
        <v>15000</v>
      </c>
      <c r="E70" s="166">
        <v>15000</v>
      </c>
      <c r="F70" s="164">
        <v>0</v>
      </c>
      <c r="G70" s="169" t="s">
        <v>14</v>
      </c>
      <c r="H70" s="111" t="s">
        <v>125</v>
      </c>
    </row>
    <row r="71" spans="1:8" ht="22.5" x14ac:dyDescent="0.2">
      <c r="A71" s="180"/>
      <c r="B71" s="177"/>
      <c r="C71" s="165"/>
      <c r="D71" s="172"/>
      <c r="E71" s="165"/>
      <c r="F71" s="165"/>
      <c r="G71" s="165"/>
      <c r="H71" s="112" t="s">
        <v>183</v>
      </c>
    </row>
    <row r="72" spans="1:8" hidden="1" x14ac:dyDescent="0.2">
      <c r="A72" s="174"/>
      <c r="B72" s="95" t="s">
        <v>96</v>
      </c>
      <c r="C72" s="64"/>
      <c r="D72" s="89"/>
      <c r="E72" s="98"/>
      <c r="F72" s="53"/>
      <c r="G72" s="100"/>
      <c r="H72" s="109"/>
    </row>
    <row r="73" spans="1:8" ht="64.5" outlineLevel="1" thickBot="1" x14ac:dyDescent="0.25">
      <c r="A73" s="38" t="s">
        <v>2</v>
      </c>
      <c r="B73" s="39" t="s">
        <v>41</v>
      </c>
      <c r="C73" s="40" t="s">
        <v>1</v>
      </c>
      <c r="D73" s="22" t="s">
        <v>4</v>
      </c>
      <c r="E73" s="22" t="s">
        <v>162</v>
      </c>
      <c r="F73" s="22" t="s">
        <v>163</v>
      </c>
      <c r="G73" s="22" t="s">
        <v>167</v>
      </c>
      <c r="H73" s="41" t="s">
        <v>3</v>
      </c>
    </row>
    <row r="74" spans="1:8" ht="39" outlineLevel="1" thickTop="1" x14ac:dyDescent="0.2">
      <c r="A74" s="181" t="s">
        <v>141</v>
      </c>
      <c r="B74" s="69" t="s">
        <v>118</v>
      </c>
      <c r="C74" s="70" t="s">
        <v>57</v>
      </c>
      <c r="D74" s="88" t="s">
        <v>119</v>
      </c>
      <c r="E74" s="71">
        <v>45000</v>
      </c>
      <c r="F74" s="72">
        <v>43374.18</v>
      </c>
      <c r="G74" s="73" t="s">
        <v>14</v>
      </c>
      <c r="H74" s="74" t="s">
        <v>184</v>
      </c>
    </row>
    <row r="75" spans="1:8" hidden="1" outlineLevel="1" x14ac:dyDescent="0.2">
      <c r="A75" s="178"/>
      <c r="B75" s="94" t="s">
        <v>153</v>
      </c>
      <c r="C75" s="43"/>
      <c r="D75" s="141"/>
      <c r="E75" s="142"/>
      <c r="F75" s="147"/>
      <c r="G75" s="148"/>
      <c r="H75" s="150"/>
    </row>
    <row r="76" spans="1:8" hidden="1" outlineLevel="1" x14ac:dyDescent="0.2">
      <c r="A76" s="178"/>
      <c r="B76" s="144" t="s">
        <v>154</v>
      </c>
      <c r="C76" s="156"/>
      <c r="D76" s="157"/>
      <c r="E76" s="146"/>
      <c r="F76" s="68"/>
      <c r="G76" s="152"/>
      <c r="H76" s="151"/>
    </row>
    <row r="77" spans="1:8" ht="12" hidden="1" customHeight="1" outlineLevel="1" x14ac:dyDescent="0.2">
      <c r="A77" s="182"/>
      <c r="B77" s="155" t="s">
        <v>155</v>
      </c>
      <c r="C77" s="145"/>
      <c r="D77" s="141"/>
      <c r="E77" s="154"/>
      <c r="F77" s="153"/>
      <c r="G77" s="44"/>
      <c r="H77" s="45"/>
    </row>
    <row r="78" spans="1:8" ht="45" outlineLevel="1" x14ac:dyDescent="0.2">
      <c r="A78" s="173" t="s">
        <v>142</v>
      </c>
      <c r="B78" s="69" t="s">
        <v>49</v>
      </c>
      <c r="C78" s="70" t="s">
        <v>13</v>
      </c>
      <c r="D78" s="76">
        <v>25000</v>
      </c>
      <c r="E78" s="71">
        <v>25000</v>
      </c>
      <c r="F78" s="72">
        <v>25000</v>
      </c>
      <c r="G78" s="73" t="s">
        <v>14</v>
      </c>
      <c r="H78" s="143" t="s">
        <v>151</v>
      </c>
    </row>
    <row r="79" spans="1:8" hidden="1" outlineLevel="1" x14ac:dyDescent="0.2">
      <c r="A79" s="174"/>
      <c r="B79" s="94"/>
      <c r="C79" s="43"/>
      <c r="D79" s="67"/>
      <c r="E79" s="124"/>
      <c r="F79" s="68"/>
      <c r="G79" s="44"/>
      <c r="H79" s="149"/>
    </row>
    <row r="80" spans="1:8" ht="78.75" outlineLevel="1" x14ac:dyDescent="0.2">
      <c r="A80" s="173" t="s">
        <v>46</v>
      </c>
      <c r="B80" s="69" t="s">
        <v>36</v>
      </c>
      <c r="C80" s="70" t="s">
        <v>13</v>
      </c>
      <c r="D80" s="76">
        <v>42000</v>
      </c>
      <c r="E80" s="76">
        <v>42000</v>
      </c>
      <c r="F80" s="72">
        <v>33743.449999999997</v>
      </c>
      <c r="G80" s="73" t="s">
        <v>14</v>
      </c>
      <c r="H80" s="77" t="s">
        <v>144</v>
      </c>
    </row>
    <row r="81" spans="1:8" hidden="1" outlineLevel="1" x14ac:dyDescent="0.2">
      <c r="A81" s="174"/>
      <c r="B81" s="95" t="s">
        <v>97</v>
      </c>
      <c r="C81" s="64"/>
      <c r="D81" s="67"/>
      <c r="E81" s="125"/>
      <c r="F81" s="37"/>
      <c r="G81" s="57"/>
      <c r="H81" s="75"/>
    </row>
    <row r="82" spans="1:8" ht="35.25" customHeight="1" outlineLevel="1" x14ac:dyDescent="0.2">
      <c r="A82" s="173" t="s">
        <v>47</v>
      </c>
      <c r="B82" s="69" t="s">
        <v>37</v>
      </c>
      <c r="C82" s="70" t="s">
        <v>11</v>
      </c>
      <c r="D82" s="80" t="s">
        <v>131</v>
      </c>
      <c r="E82" s="76">
        <v>47000</v>
      </c>
      <c r="F82" s="72">
        <v>41148</v>
      </c>
      <c r="G82" s="73" t="s">
        <v>14</v>
      </c>
      <c r="H82" s="74" t="s">
        <v>185</v>
      </c>
    </row>
    <row r="83" spans="1:8" hidden="1" outlineLevel="1" x14ac:dyDescent="0.2">
      <c r="A83" s="174"/>
      <c r="B83" s="95" t="s">
        <v>98</v>
      </c>
      <c r="C83" s="64"/>
      <c r="D83" s="78"/>
      <c r="E83" s="97"/>
      <c r="F83" s="37"/>
      <c r="G83" s="57"/>
      <c r="H83" s="79"/>
    </row>
    <row r="84" spans="1:8" ht="49.5" customHeight="1" outlineLevel="1" x14ac:dyDescent="0.2">
      <c r="A84" s="173" t="s">
        <v>48</v>
      </c>
      <c r="B84" s="83" t="s">
        <v>159</v>
      </c>
      <c r="C84" s="70" t="s">
        <v>12</v>
      </c>
      <c r="D84" s="84" t="s">
        <v>29</v>
      </c>
      <c r="E84" s="76">
        <v>10000</v>
      </c>
      <c r="F84" s="72">
        <v>10000</v>
      </c>
      <c r="G84" s="73" t="s">
        <v>14</v>
      </c>
      <c r="H84" s="63" t="s">
        <v>161</v>
      </c>
    </row>
    <row r="85" spans="1:8" hidden="1" outlineLevel="1" x14ac:dyDescent="0.2">
      <c r="A85" s="174"/>
      <c r="B85" s="95" t="s">
        <v>133</v>
      </c>
      <c r="C85" s="64"/>
      <c r="D85" s="81"/>
      <c r="E85" s="97"/>
      <c r="F85" s="37"/>
      <c r="G85" s="57"/>
      <c r="H85" s="58"/>
    </row>
    <row r="86" spans="1:8" ht="51" outlineLevel="1" x14ac:dyDescent="0.2">
      <c r="A86" s="173" t="s">
        <v>51</v>
      </c>
      <c r="B86" s="83" t="s">
        <v>160</v>
      </c>
      <c r="C86" s="70" t="s">
        <v>11</v>
      </c>
      <c r="D86" s="84" t="s">
        <v>29</v>
      </c>
      <c r="E86" s="76">
        <v>10000</v>
      </c>
      <c r="F86" s="72">
        <v>10000</v>
      </c>
      <c r="G86" s="73" t="s">
        <v>14</v>
      </c>
      <c r="H86" s="63" t="s">
        <v>161</v>
      </c>
    </row>
    <row r="87" spans="1:8" outlineLevel="1" x14ac:dyDescent="0.2">
      <c r="A87" s="174"/>
      <c r="B87" s="95" t="s">
        <v>136</v>
      </c>
      <c r="C87" s="64"/>
      <c r="D87" s="81"/>
      <c r="E87" s="97"/>
      <c r="F87" s="37"/>
      <c r="G87" s="57"/>
      <c r="H87" s="82"/>
    </row>
    <row r="88" spans="1:8" ht="38.25" outlineLevel="1" x14ac:dyDescent="0.2">
      <c r="A88" s="173" t="s">
        <v>52</v>
      </c>
      <c r="B88" s="83" t="s">
        <v>134</v>
      </c>
      <c r="C88" s="70" t="s">
        <v>11</v>
      </c>
      <c r="D88" s="84" t="s">
        <v>29</v>
      </c>
      <c r="E88" s="76">
        <v>10000</v>
      </c>
      <c r="F88" s="72">
        <v>0</v>
      </c>
      <c r="G88" s="73" t="s">
        <v>174</v>
      </c>
      <c r="H88" s="160" t="s">
        <v>176</v>
      </c>
    </row>
    <row r="89" spans="1:8" hidden="1" outlineLevel="1" x14ac:dyDescent="0.2">
      <c r="A89" s="174"/>
      <c r="B89" s="95" t="s">
        <v>133</v>
      </c>
      <c r="C89" s="64"/>
      <c r="D89" s="81"/>
      <c r="E89" s="97"/>
      <c r="F89" s="37"/>
      <c r="G89" s="57"/>
      <c r="H89" s="82"/>
    </row>
    <row r="90" spans="1:8" ht="38.25" outlineLevel="1" x14ac:dyDescent="0.2">
      <c r="A90" s="173" t="s">
        <v>53</v>
      </c>
      <c r="B90" s="83" t="s">
        <v>135</v>
      </c>
      <c r="C90" s="70" t="s">
        <v>11</v>
      </c>
      <c r="D90" s="84" t="s">
        <v>29</v>
      </c>
      <c r="E90" s="76">
        <v>10000</v>
      </c>
      <c r="F90" s="72">
        <v>0</v>
      </c>
      <c r="G90" s="73" t="s">
        <v>174</v>
      </c>
      <c r="H90" s="160" t="s">
        <v>176</v>
      </c>
    </row>
    <row r="91" spans="1:8" hidden="1" outlineLevel="1" x14ac:dyDescent="0.2">
      <c r="A91" s="174"/>
      <c r="B91" s="95" t="s">
        <v>136</v>
      </c>
      <c r="C91" s="64"/>
      <c r="D91" s="85"/>
      <c r="E91" s="97"/>
      <c r="F91" s="37"/>
      <c r="G91" s="57"/>
      <c r="H91" s="82"/>
    </row>
    <row r="92" spans="1:8" ht="76.5" outlineLevel="1" x14ac:dyDescent="0.2">
      <c r="A92" s="173" t="s">
        <v>54</v>
      </c>
      <c r="B92" s="69" t="s">
        <v>124</v>
      </c>
      <c r="C92" s="70" t="s">
        <v>11</v>
      </c>
      <c r="D92" s="115" t="s">
        <v>137</v>
      </c>
      <c r="E92" s="76">
        <v>20000</v>
      </c>
      <c r="F92" s="72">
        <v>16435.259999999998</v>
      </c>
      <c r="G92" s="73" t="s">
        <v>14</v>
      </c>
      <c r="H92" s="74" t="s">
        <v>177</v>
      </c>
    </row>
    <row r="93" spans="1:8" hidden="1" outlineLevel="1" x14ac:dyDescent="0.2">
      <c r="A93" s="178"/>
      <c r="B93" s="102" t="s">
        <v>127</v>
      </c>
      <c r="C93" s="116"/>
      <c r="D93" s="117"/>
      <c r="E93" s="120"/>
      <c r="F93" s="118"/>
      <c r="G93" s="119"/>
      <c r="H93" s="123" t="s">
        <v>126</v>
      </c>
    </row>
    <row r="94" spans="1:8" hidden="1" outlineLevel="1" x14ac:dyDescent="0.2">
      <c r="A94" s="178"/>
      <c r="B94" s="102" t="s">
        <v>129</v>
      </c>
      <c r="C94" s="116"/>
      <c r="D94" s="117"/>
      <c r="E94" s="121"/>
      <c r="F94" s="118"/>
      <c r="G94" s="119"/>
      <c r="H94" s="123" t="s">
        <v>128</v>
      </c>
    </row>
    <row r="95" spans="1:8" hidden="1" outlineLevel="1" x14ac:dyDescent="0.2">
      <c r="A95" s="174"/>
      <c r="B95" s="95" t="s">
        <v>138</v>
      </c>
      <c r="C95" s="64"/>
      <c r="D95" s="56"/>
      <c r="E95" s="97"/>
      <c r="F95" s="37"/>
      <c r="G95" s="57"/>
      <c r="H95" s="122" t="s">
        <v>139</v>
      </c>
    </row>
    <row r="96" spans="1:8" ht="56.25" outlineLevel="1" x14ac:dyDescent="0.2">
      <c r="A96" s="173" t="s">
        <v>55</v>
      </c>
      <c r="B96" s="69" t="s">
        <v>50</v>
      </c>
      <c r="C96" s="70" t="s">
        <v>11</v>
      </c>
      <c r="D96" s="115" t="s">
        <v>130</v>
      </c>
      <c r="E96" s="76">
        <v>38000</v>
      </c>
      <c r="F96" s="72">
        <v>11683</v>
      </c>
      <c r="G96" s="73" t="s">
        <v>14</v>
      </c>
      <c r="H96" s="74" t="s">
        <v>186</v>
      </c>
    </row>
    <row r="97" spans="1:8" hidden="1" outlineLevel="1" x14ac:dyDescent="0.2">
      <c r="A97" s="174"/>
      <c r="B97" s="126" t="s">
        <v>140</v>
      </c>
      <c r="C97" s="64"/>
      <c r="D97" s="56"/>
      <c r="E97" s="97"/>
      <c r="F97" s="37"/>
      <c r="G97" s="57"/>
      <c r="H97" s="82"/>
    </row>
    <row r="98" spans="1:8" ht="38.25" outlineLevel="1" x14ac:dyDescent="0.2">
      <c r="A98" s="173" t="s">
        <v>56</v>
      </c>
      <c r="B98" s="69" t="s">
        <v>28</v>
      </c>
      <c r="C98" s="70" t="s">
        <v>11</v>
      </c>
      <c r="D98" s="87" t="s">
        <v>117</v>
      </c>
      <c r="E98" s="76">
        <v>9000</v>
      </c>
      <c r="F98" s="72">
        <v>3887</v>
      </c>
      <c r="G98" s="73" t="s">
        <v>14</v>
      </c>
      <c r="H98" s="74" t="s">
        <v>175</v>
      </c>
    </row>
    <row r="99" spans="1:8" hidden="1" outlineLevel="1" x14ac:dyDescent="0.2">
      <c r="A99" s="178"/>
      <c r="B99" s="102" t="s">
        <v>123</v>
      </c>
      <c r="C99" s="103"/>
      <c r="D99" s="104"/>
      <c r="E99" s="105"/>
      <c r="F99" s="106"/>
      <c r="G99" s="107"/>
      <c r="H99" s="108"/>
    </row>
    <row r="100" spans="1:8" hidden="1" outlineLevel="1" x14ac:dyDescent="0.2">
      <c r="A100" s="174"/>
      <c r="B100" s="94" t="s">
        <v>122</v>
      </c>
      <c r="C100" s="43"/>
      <c r="D100" s="86"/>
      <c r="E100" s="99"/>
      <c r="F100" s="68"/>
      <c r="G100" s="44"/>
      <c r="H100" s="45"/>
    </row>
    <row r="101" spans="1:8" ht="26.25" collapsed="1" thickBot="1" x14ac:dyDescent="0.25">
      <c r="A101" s="173" t="s">
        <v>5</v>
      </c>
      <c r="B101" s="69" t="s">
        <v>121</v>
      </c>
      <c r="C101" s="70" t="s">
        <v>5</v>
      </c>
      <c r="D101" s="88" t="s">
        <v>5</v>
      </c>
      <c r="E101" s="76">
        <f>F108-E103</f>
        <v>2322000</v>
      </c>
      <c r="F101" s="88" t="s">
        <v>5</v>
      </c>
      <c r="G101" s="73" t="s">
        <v>5</v>
      </c>
      <c r="H101" s="74" t="s">
        <v>9</v>
      </c>
    </row>
    <row r="102" spans="1:8" ht="13.5" hidden="1" thickBot="1" x14ac:dyDescent="0.25">
      <c r="A102" s="174"/>
      <c r="B102" s="94" t="s">
        <v>120</v>
      </c>
      <c r="C102" s="43"/>
      <c r="D102" s="32"/>
      <c r="E102" s="99">
        <f>E13+E21+E33+E44+E50+E56+E60+E63+E66+E69+E72+E75+E76+E77+E79+E81+E83+E85+E87+E89+E91+E93+E94+E95+E97+E99+E100</f>
        <v>0</v>
      </c>
      <c r="F102" s="32"/>
      <c r="G102" s="44"/>
      <c r="H102" s="45"/>
    </row>
    <row r="103" spans="1:8" ht="39" customHeight="1" thickTop="1" x14ac:dyDescent="0.2">
      <c r="A103" s="46" t="s">
        <v>5</v>
      </c>
      <c r="B103" s="47" t="s">
        <v>165</v>
      </c>
      <c r="C103" s="48" t="s">
        <v>5</v>
      </c>
      <c r="D103" s="49" t="s">
        <v>5</v>
      </c>
      <c r="E103" s="52">
        <f>SUM(E6:E100)</f>
        <v>926000</v>
      </c>
      <c r="F103" s="51" t="s">
        <v>5</v>
      </c>
      <c r="G103" s="49" t="s">
        <v>5</v>
      </c>
      <c r="H103" s="50"/>
    </row>
    <row r="104" spans="1:8" ht="39" hidden="1" customHeight="1" x14ac:dyDescent="0.2">
      <c r="A104" s="25" t="s">
        <v>5</v>
      </c>
      <c r="B104" s="26" t="s">
        <v>165</v>
      </c>
      <c r="C104" s="27" t="s">
        <v>5</v>
      </c>
      <c r="D104" s="28" t="s">
        <v>5</v>
      </c>
      <c r="E104" s="158">
        <f>E6+E14+E22+E34+E45+E51+E57+E61+E64+E67+E70+E74+E78+E82+E80+E84+E86+E88+E90+E92+E96+E98</f>
        <v>926000</v>
      </c>
      <c r="F104" s="127"/>
      <c r="G104" s="28" t="s">
        <v>5</v>
      </c>
      <c r="H104" s="110"/>
    </row>
    <row r="105" spans="1:8" ht="39" hidden="1" customHeight="1" x14ac:dyDescent="0.2">
      <c r="A105" s="25" t="s">
        <v>5</v>
      </c>
      <c r="B105" s="26" t="s">
        <v>166</v>
      </c>
      <c r="C105" s="27" t="s">
        <v>5</v>
      </c>
      <c r="D105" s="28" t="s">
        <v>5</v>
      </c>
      <c r="E105" s="28" t="s">
        <v>5</v>
      </c>
      <c r="F105" s="127">
        <f>SUM(F6:F98)</f>
        <v>290252.96000000002</v>
      </c>
      <c r="G105" s="28" t="s">
        <v>5</v>
      </c>
      <c r="H105" s="110"/>
    </row>
    <row r="106" spans="1:8" ht="39" customHeight="1" x14ac:dyDescent="0.2">
      <c r="A106" s="25" t="s">
        <v>5</v>
      </c>
      <c r="B106" s="26" t="s">
        <v>6</v>
      </c>
      <c r="C106" s="27" t="s">
        <v>5</v>
      </c>
      <c r="D106" s="28" t="s">
        <v>5</v>
      </c>
      <c r="E106" s="28" t="s">
        <v>5</v>
      </c>
      <c r="F106" s="127">
        <f>F105</f>
        <v>290252.96000000002</v>
      </c>
      <c r="G106" s="28" t="s">
        <v>5</v>
      </c>
      <c r="H106" s="110"/>
    </row>
    <row r="107" spans="1:8" ht="39" customHeight="1" x14ac:dyDescent="0.2">
      <c r="A107" s="25" t="s">
        <v>5</v>
      </c>
      <c r="B107" s="26" t="s">
        <v>7</v>
      </c>
      <c r="C107" s="27" t="s">
        <v>5</v>
      </c>
      <c r="D107" s="28" t="s">
        <v>5</v>
      </c>
      <c r="E107" s="28" t="s">
        <v>5</v>
      </c>
      <c r="F107" s="161">
        <f>F108-F106</f>
        <v>2957747.04</v>
      </c>
      <c r="G107" s="24" t="s">
        <v>5</v>
      </c>
      <c r="H107" s="159" t="s">
        <v>168</v>
      </c>
    </row>
    <row r="108" spans="1:8" ht="36" customHeight="1" x14ac:dyDescent="0.2">
      <c r="A108" s="128" t="s">
        <v>5</v>
      </c>
      <c r="B108" s="129" t="s">
        <v>8</v>
      </c>
      <c r="C108" s="130" t="s">
        <v>5</v>
      </c>
      <c r="D108" s="131" t="s">
        <v>5</v>
      </c>
      <c r="E108" s="132">
        <f>E101+E102+E103</f>
        <v>3248000</v>
      </c>
      <c r="F108" s="132">
        <f>E4</f>
        <v>3248000</v>
      </c>
      <c r="G108" s="131" t="s">
        <v>5</v>
      </c>
      <c r="H108" s="133"/>
    </row>
    <row r="109" spans="1:8" ht="25.5" customHeight="1" x14ac:dyDescent="0.2">
      <c r="A109" s="134"/>
      <c r="B109" s="162" t="s">
        <v>152</v>
      </c>
      <c r="C109" s="163"/>
      <c r="D109" s="163"/>
      <c r="E109" s="163"/>
      <c r="F109" s="135"/>
      <c r="G109" s="135"/>
      <c r="H109" s="136"/>
    </row>
  </sheetData>
  <mergeCells count="93">
    <mergeCell ref="G22:G32"/>
    <mergeCell ref="E2:F2"/>
    <mergeCell ref="E3:F3"/>
    <mergeCell ref="E4:F4"/>
    <mergeCell ref="A14:A21"/>
    <mergeCell ref="B14:B20"/>
    <mergeCell ref="C14:C20"/>
    <mergeCell ref="D14:D20"/>
    <mergeCell ref="E14:E20"/>
    <mergeCell ref="F14:F20"/>
    <mergeCell ref="B22:B32"/>
    <mergeCell ref="C22:C32"/>
    <mergeCell ref="D22:D32"/>
    <mergeCell ref="E22:E32"/>
    <mergeCell ref="F22:F32"/>
    <mergeCell ref="G34:G43"/>
    <mergeCell ref="A6:A13"/>
    <mergeCell ref="B6:B12"/>
    <mergeCell ref="C6:C12"/>
    <mergeCell ref="D6:D12"/>
    <mergeCell ref="E6:E12"/>
    <mergeCell ref="F6:F12"/>
    <mergeCell ref="G6:G12"/>
    <mergeCell ref="A34:A44"/>
    <mergeCell ref="B34:B43"/>
    <mergeCell ref="C34:C43"/>
    <mergeCell ref="D34:D43"/>
    <mergeCell ref="E34:E43"/>
    <mergeCell ref="F34:F43"/>
    <mergeCell ref="G14:G20"/>
    <mergeCell ref="A22:A33"/>
    <mergeCell ref="F45:F49"/>
    <mergeCell ref="G45:G49"/>
    <mergeCell ref="A51:A56"/>
    <mergeCell ref="B51:B55"/>
    <mergeCell ref="A57:A60"/>
    <mergeCell ref="D51:D55"/>
    <mergeCell ref="D57:D59"/>
    <mergeCell ref="F51:F55"/>
    <mergeCell ref="F57:F59"/>
    <mergeCell ref="A45:A50"/>
    <mergeCell ref="B45:B49"/>
    <mergeCell ref="C45:C49"/>
    <mergeCell ref="D45:D49"/>
    <mergeCell ref="E45:E49"/>
    <mergeCell ref="E51:E55"/>
    <mergeCell ref="E57:E59"/>
    <mergeCell ref="A61:A63"/>
    <mergeCell ref="A64:A66"/>
    <mergeCell ref="A67:A69"/>
    <mergeCell ref="A70:A72"/>
    <mergeCell ref="A74:A77"/>
    <mergeCell ref="A98:A100"/>
    <mergeCell ref="A78:A79"/>
    <mergeCell ref="A80:A81"/>
    <mergeCell ref="A82:A83"/>
    <mergeCell ref="A84:A85"/>
    <mergeCell ref="A86:A87"/>
    <mergeCell ref="A101:A102"/>
    <mergeCell ref="C51:C55"/>
    <mergeCell ref="C57:C59"/>
    <mergeCell ref="C61:C62"/>
    <mergeCell ref="C64:C65"/>
    <mergeCell ref="C67:C68"/>
    <mergeCell ref="C70:C71"/>
    <mergeCell ref="B57:B59"/>
    <mergeCell ref="B61:B62"/>
    <mergeCell ref="B64:B65"/>
    <mergeCell ref="B67:B68"/>
    <mergeCell ref="B70:B71"/>
    <mergeCell ref="A88:A89"/>
    <mergeCell ref="A90:A91"/>
    <mergeCell ref="A92:A95"/>
    <mergeCell ref="A96:A97"/>
    <mergeCell ref="G70:G71"/>
    <mergeCell ref="D61:D62"/>
    <mergeCell ref="D64:D65"/>
    <mergeCell ref="D67:D68"/>
    <mergeCell ref="D70:D71"/>
    <mergeCell ref="E70:E71"/>
    <mergeCell ref="G51:G55"/>
    <mergeCell ref="G57:G59"/>
    <mergeCell ref="G61:G62"/>
    <mergeCell ref="G64:G65"/>
    <mergeCell ref="G67:G68"/>
    <mergeCell ref="B109:E109"/>
    <mergeCell ref="F61:F62"/>
    <mergeCell ref="F64:F65"/>
    <mergeCell ref="F67:F68"/>
    <mergeCell ref="F70:F71"/>
    <mergeCell ref="E61:E62"/>
    <mergeCell ref="E64:E65"/>
    <mergeCell ref="E67:E68"/>
  </mergeCells>
  <phoneticPr fontId="0" type="noConversion"/>
  <pageMargins left="0.11811023622047245" right="0.11811023622047245" top="0.19685039370078741" bottom="0.19685039370078741" header="0.19685039370078741" footer="0.19685039370078741"/>
  <pageSetup paperSize="9" scale="75" orientation="portrait" r:id="rId1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priority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Jirušková Tereza</cp:lastModifiedBy>
  <cp:lastPrinted>2021-02-15T12:41:17Z</cp:lastPrinted>
  <dcterms:created xsi:type="dcterms:W3CDTF">1997-01-24T11:07:25Z</dcterms:created>
  <dcterms:modified xsi:type="dcterms:W3CDTF">2021-02-17T16:44:38Z</dcterms:modified>
</cp:coreProperties>
</file>