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85" yWindow="-15" windowWidth="9570" windowHeight="12405"/>
  </bookViews>
  <sheets>
    <sheet name="FMS 16" sheetId="5" r:id="rId1"/>
  </sheets>
  <calcPr calcId="114210"/>
</workbook>
</file>

<file path=xl/calcChain.xml><?xml version="1.0" encoding="utf-8"?>
<calcChain xmlns="http://schemas.openxmlformats.org/spreadsheetml/2006/main">
  <c r="D11" i="5"/>
  <c r="D15"/>
  <c r="D20"/>
  <c r="D19"/>
  <c r="E34"/>
  <c r="D8"/>
  <c r="D13"/>
  <c r="D16"/>
  <c r="D21"/>
  <c r="D23"/>
</calcChain>
</file>

<file path=xl/sharedStrings.xml><?xml version="1.0" encoding="utf-8"?>
<sst xmlns="http://schemas.openxmlformats.org/spreadsheetml/2006/main" count="67" uniqueCount="50">
  <si>
    <t xml:space="preserve">Přehled o tvorbě a čerpání účelového fondu </t>
  </si>
  <si>
    <t>Název fondu</t>
  </si>
  <si>
    <t>Fond pro mezinárodní styky</t>
  </si>
  <si>
    <t>Odbor kanceláře primátora</t>
  </si>
  <si>
    <t>Kč</t>
  </si>
  <si>
    <t>Poř.</t>
  </si>
  <si>
    <t>číslo</t>
  </si>
  <si>
    <t>Příjemce</t>
  </si>
  <si>
    <t>Účel</t>
  </si>
  <si>
    <t>C e l k e m</t>
  </si>
  <si>
    <r>
      <t xml:space="preserve">Správce fondu </t>
    </r>
    <r>
      <rPr>
        <sz val="12"/>
        <rFont val="Arial CE"/>
        <charset val="238"/>
      </rPr>
      <t>(odbor)</t>
    </r>
  </si>
  <si>
    <t>1</t>
  </si>
  <si>
    <t xml:space="preserve"> - ZMZ schválená dotace do fondu </t>
  </si>
  <si>
    <t xml:space="preserve"> - vyplacené dotace dle tabulkového přehledu</t>
  </si>
  <si>
    <t xml:space="preserve">Účetní zůstatek fondu k 1. 1. </t>
  </si>
  <si>
    <t>Tvorba fondu</t>
  </si>
  <si>
    <t xml:space="preserve"> - ZMZ schválená dotace do fondu</t>
  </si>
  <si>
    <t xml:space="preserve"> - přijaté úroky na účtu</t>
  </si>
  <si>
    <t>Čerpání fondu</t>
  </si>
  <si>
    <t xml:space="preserve"> - poskytnuté dotace - podepsané smlouvy, nároky příjemců</t>
  </si>
  <si>
    <t>Stav fondu v účetnictví k 31.12.</t>
  </si>
  <si>
    <t xml:space="preserve"> - úroky na bankovním účtu FMS</t>
  </si>
  <si>
    <t>Rozdíl mezi účetním stavem fondu a zůstatkem finančních prostředků na bankovním účtu FMS</t>
  </si>
  <si>
    <t>2</t>
  </si>
  <si>
    <t>3</t>
  </si>
  <si>
    <t>4</t>
  </si>
  <si>
    <t>5</t>
  </si>
  <si>
    <t>6</t>
  </si>
  <si>
    <t>IČ:</t>
  </si>
  <si>
    <t>statutárního města Zlína za rok 2016</t>
  </si>
  <si>
    <t>Atletický klub Zlín, z.s.</t>
  </si>
  <si>
    <t xml:space="preserve">Valašský soubor Kašava, z.s. </t>
  </si>
  <si>
    <t xml:space="preserve">Volejbalový sportovní klub Zlín, z.s. </t>
  </si>
  <si>
    <t>Gymnázium Zlín – Lesní čtvrť</t>
  </si>
  <si>
    <t>Taneční klub Fortuna, z.s.</t>
  </si>
  <si>
    <t>00350834</t>
  </si>
  <si>
    <t>46311360</t>
  </si>
  <si>
    <t>00567931</t>
  </si>
  <si>
    <t>00559105</t>
  </si>
  <si>
    <t>48472166</t>
  </si>
  <si>
    <t>Atletický mítink "Zlín 2016", reciproční výměna atletů v rámci družebních měst (Chorzów - Polsko)</t>
  </si>
  <si>
    <t>Atletický mítink "Memoriál Kozubka a Kalužové 2016", reciproční výměna atletů v rámci družebních měst (Chorzów - Polsko)</t>
  </si>
  <si>
    <t>Reprezentace města Zlína na mezinárodním folklórním festivalu CIOFF ve Francii</t>
  </si>
  <si>
    <t>Jarní mezinárodní volejbalový turnaj starších žákyň Zlín x Chozrów</t>
  </si>
  <si>
    <t>Výdaje z bankovního účtu FMS v roce 2016 v tom:</t>
  </si>
  <si>
    <t>Příjmy na bankovním účtu FMS v roce 2016 v tom:</t>
  </si>
  <si>
    <t>Výměnný pobyt žáků Gymnázia Zlín – Lesní čtvrť na francouzské škole Lycée Dauphiné v Romans-sur-Isère</t>
  </si>
  <si>
    <t>Laugaricio cup - O pohár primátora mezinárodní taneční soutěže v tanečním sportu, Trenčín</t>
  </si>
  <si>
    <t>Zůstatek na bankovním účtu FMS k 1.1. 2016</t>
  </si>
  <si>
    <t>Zůstatek na bankovním účtu FMS k 31.12.2016 dle výpisu</t>
  </si>
</sst>
</file>

<file path=xl/styles.xml><?xml version="1.0" encoding="utf-8"?>
<styleSheet xmlns="http://schemas.openxmlformats.org/spreadsheetml/2006/main">
  <fonts count="16">
    <font>
      <sz val="10"/>
      <name val="Arial CE"/>
      <charset val="238"/>
    </font>
    <font>
      <sz val="10"/>
      <name val="Arial CE"/>
      <charset val="238"/>
    </font>
    <font>
      <i/>
      <u/>
      <sz val="18"/>
      <name val="Arial CE"/>
      <family val="2"/>
      <charset val="238"/>
    </font>
    <font>
      <i/>
      <u/>
      <sz val="18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b/>
      <sz val="18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b/>
      <sz val="14"/>
      <name val="Arial CE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" fontId="0" fillId="0" borderId="0" xfId="0" applyNumberForma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4" fillId="0" borderId="0" xfId="0" applyFont="1"/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0" fontId="0" fillId="0" borderId="0" xfId="0" applyAlignment="1">
      <alignment horizontal="left"/>
    </xf>
    <xf numFmtId="4" fontId="0" fillId="0" borderId="0" xfId="0" applyNumberFormat="1"/>
    <xf numFmtId="0" fontId="4" fillId="0" borderId="2" xfId="0" applyFont="1" applyBorder="1" applyAlignment="1">
      <alignment horizontal="center"/>
    </xf>
    <xf numFmtId="0" fontId="0" fillId="0" borderId="3" xfId="0" applyBorder="1"/>
    <xf numFmtId="0" fontId="5" fillId="0" borderId="0" xfId="0" applyFont="1" applyBorder="1"/>
    <xf numFmtId="0" fontId="0" fillId="0" borderId="0" xfId="0" applyBorder="1" applyAlignment="1">
      <alignment horizontal="left"/>
    </xf>
    <xf numFmtId="0" fontId="6" fillId="0" borderId="4" xfId="0" applyFont="1" applyBorder="1" applyAlignment="1">
      <alignment horizontal="left" indent="1"/>
    </xf>
    <xf numFmtId="4" fontId="0" fillId="0" borderId="0" xfId="0" applyNumberFormat="1" applyBorder="1"/>
    <xf numFmtId="0" fontId="6" fillId="0" borderId="5" xfId="0" applyNumberFormat="1" applyFont="1" applyBorder="1" applyAlignment="1">
      <alignment horizontal="left"/>
    </xf>
    <xf numFmtId="4" fontId="8" fillId="0" borderId="6" xfId="0" applyNumberFormat="1" applyFont="1" applyBorder="1"/>
    <xf numFmtId="4" fontId="6" fillId="0" borderId="7" xfId="0" applyNumberFormat="1" applyFont="1" applyBorder="1"/>
    <xf numFmtId="0" fontId="6" fillId="0" borderId="8" xfId="0" applyNumberFormat="1" applyFont="1" applyBorder="1" applyAlignment="1">
      <alignment horizontal="left"/>
    </xf>
    <xf numFmtId="0" fontId="1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4" fontId="6" fillId="0" borderId="9" xfId="0" applyNumberFormat="1" applyFont="1" applyBorder="1"/>
    <xf numFmtId="4" fontId="6" fillId="0" borderId="10" xfId="0" applyNumberFormat="1" applyFont="1" applyBorder="1"/>
    <xf numFmtId="49" fontId="9" fillId="0" borderId="11" xfId="0" applyNumberFormat="1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0" fillId="0" borderId="12" xfId="0" applyBorder="1" applyAlignment="1">
      <alignment horizontal="left"/>
    </xf>
    <xf numFmtId="4" fontId="1" fillId="0" borderId="12" xfId="0" applyNumberFormat="1" applyFont="1" applyBorder="1"/>
    <xf numFmtId="4" fontId="1" fillId="0" borderId="13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left"/>
    </xf>
    <xf numFmtId="4" fontId="0" fillId="0" borderId="0" xfId="0" applyNumberFormat="1" applyAlignment="1">
      <alignment horizontal="right"/>
    </xf>
    <xf numFmtId="49" fontId="9" fillId="0" borderId="14" xfId="0" applyNumberFormat="1" applyFont="1" applyBorder="1" applyAlignment="1">
      <alignment horizontal="left"/>
    </xf>
    <xf numFmtId="0" fontId="0" fillId="0" borderId="14" xfId="0" applyBorder="1" applyAlignment="1">
      <alignment horizontal="left"/>
    </xf>
    <xf numFmtId="4" fontId="1" fillId="0" borderId="14" xfId="0" applyNumberFormat="1" applyFont="1" applyBorder="1"/>
    <xf numFmtId="4" fontId="1" fillId="0" borderId="15" xfId="0" applyNumberFormat="1" applyFont="1" applyBorder="1" applyAlignment="1">
      <alignment horizontal="left"/>
    </xf>
    <xf numFmtId="49" fontId="9" fillId="0" borderId="14" xfId="0" applyNumberFormat="1" applyFont="1" applyBorder="1" applyAlignment="1"/>
    <xf numFmtId="4" fontId="8" fillId="0" borderId="7" xfId="0" applyNumberFormat="1" applyFont="1" applyBorder="1"/>
    <xf numFmtId="0" fontId="9" fillId="0" borderId="0" xfId="0" applyFont="1"/>
    <xf numFmtId="0" fontId="6" fillId="0" borderId="16" xfId="0" applyFont="1" applyBorder="1"/>
    <xf numFmtId="0" fontId="6" fillId="0" borderId="16" xfId="0" applyFont="1" applyBorder="1" applyAlignment="1">
      <alignment horizontal="left"/>
    </xf>
    <xf numFmtId="0" fontId="6" fillId="0" borderId="16" xfId="0" applyFont="1" applyBorder="1" applyAlignment="1">
      <alignment horizontal="left" indent="1"/>
    </xf>
    <xf numFmtId="4" fontId="8" fillId="0" borderId="16" xfId="0" applyNumberFormat="1" applyFont="1" applyBorder="1"/>
    <xf numFmtId="4" fontId="6" fillId="0" borderId="6" xfId="0" applyNumberFormat="1" applyFont="1" applyFill="1" applyBorder="1"/>
    <xf numFmtId="0" fontId="0" fillId="0" borderId="0" xfId="0" applyAlignment="1"/>
    <xf numFmtId="49" fontId="9" fillId="0" borderId="0" xfId="0" applyNumberFormat="1" applyFont="1"/>
    <xf numFmtId="0" fontId="15" fillId="0" borderId="17" xfId="0" applyFont="1" applyBorder="1" applyAlignment="1">
      <alignment horizontal="center" vertical="center"/>
    </xf>
    <xf numFmtId="4" fontId="6" fillId="0" borderId="6" xfId="0" applyNumberFormat="1" applyFont="1" applyBorder="1"/>
    <xf numFmtId="49" fontId="9" fillId="0" borderId="11" xfId="0" applyNumberFormat="1" applyFont="1" applyBorder="1" applyAlignment="1"/>
    <xf numFmtId="49" fontId="0" fillId="0" borderId="14" xfId="0" applyNumberFormat="1" applyBorder="1" applyAlignment="1">
      <alignment vertical="center"/>
    </xf>
    <xf numFmtId="4" fontId="1" fillId="0" borderId="15" xfId="0" applyNumberFormat="1" applyFont="1" applyBorder="1"/>
    <xf numFmtId="0" fontId="6" fillId="0" borderId="5" xfId="0" applyNumberFormat="1" applyFont="1" applyBorder="1" applyAlignment="1"/>
    <xf numFmtId="0" fontId="5" fillId="0" borderId="17" xfId="0" applyFont="1" applyBorder="1" applyAlignment="1">
      <alignment vertical="center"/>
    </xf>
    <xf numFmtId="0" fontId="6" fillId="0" borderId="18" xfId="0" applyFont="1" applyBorder="1"/>
    <xf numFmtId="0" fontId="6" fillId="0" borderId="19" xfId="0" applyFont="1" applyBorder="1"/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 indent="1"/>
    </xf>
    <xf numFmtId="4" fontId="6" fillId="0" borderId="21" xfId="0" applyNumberFormat="1" applyFont="1" applyBorder="1"/>
    <xf numFmtId="0" fontId="6" fillId="0" borderId="22" xfId="0" applyFont="1" applyBorder="1" applyAlignment="1">
      <alignment vertical="center"/>
    </xf>
    <xf numFmtId="0" fontId="6" fillId="0" borderId="23" xfId="0" applyFont="1" applyBorder="1"/>
    <xf numFmtId="0" fontId="6" fillId="0" borderId="23" xfId="0" applyFont="1" applyBorder="1" applyAlignment="1">
      <alignment horizontal="left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4" fontId="4" fillId="0" borderId="26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4" fontId="4" fillId="0" borderId="28" xfId="0" applyNumberFormat="1" applyFont="1" applyBorder="1" applyAlignment="1">
      <alignment horizontal="center"/>
    </xf>
    <xf numFmtId="0" fontId="0" fillId="0" borderId="29" xfId="0" applyBorder="1"/>
    <xf numFmtId="4" fontId="0" fillId="0" borderId="30" xfId="0" applyNumberFormat="1" applyBorder="1"/>
    <xf numFmtId="4" fontId="1" fillId="0" borderId="31" xfId="0" applyNumberFormat="1" applyFont="1" applyBorder="1" applyAlignment="1">
      <alignment vertical="center"/>
    </xf>
    <xf numFmtId="4" fontId="1" fillId="0" borderId="32" xfId="0" applyNumberFormat="1" applyFont="1" applyBorder="1" applyAlignment="1">
      <alignment vertical="center" wrapText="1"/>
    </xf>
    <xf numFmtId="0" fontId="11" fillId="0" borderId="33" xfId="0" applyFont="1" applyBorder="1" applyAlignment="1"/>
    <xf numFmtId="0" fontId="0" fillId="0" borderId="34" xfId="0" applyBorder="1" applyAlignment="1"/>
    <xf numFmtId="4" fontId="1" fillId="0" borderId="35" xfId="0" applyNumberFormat="1" applyFont="1" applyBorder="1" applyAlignment="1">
      <alignment vertical="center" wrapText="1"/>
    </xf>
    <xf numFmtId="1" fontId="1" fillId="0" borderId="32" xfId="0" applyNumberFormat="1" applyFont="1" applyBorder="1" applyAlignment="1">
      <alignment horizontal="center" vertical="center" wrapText="1"/>
    </xf>
    <xf numFmtId="4" fontId="1" fillId="0" borderId="27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 vertical="center" wrapText="1"/>
    </xf>
    <xf numFmtId="4" fontId="1" fillId="0" borderId="36" xfId="0" applyNumberFormat="1" applyFont="1" applyBorder="1" applyAlignment="1">
      <alignment vertical="center" wrapText="1"/>
    </xf>
    <xf numFmtId="0" fontId="12" fillId="0" borderId="5" xfId="0" applyFont="1" applyBorder="1"/>
    <xf numFmtId="0" fontId="0" fillId="0" borderId="17" xfId="0" applyBorder="1"/>
    <xf numFmtId="0" fontId="0" fillId="0" borderId="17" xfId="0" applyBorder="1" applyAlignment="1">
      <alignment horizontal="left"/>
    </xf>
    <xf numFmtId="4" fontId="13" fillId="0" borderId="37" xfId="0" applyNumberFormat="1" applyFont="1" applyBorder="1"/>
    <xf numFmtId="0" fontId="6" fillId="0" borderId="38" xfId="0" applyFont="1" applyBorder="1" applyAlignment="1">
      <alignment horizontal="left" wrapText="1" indent="1"/>
    </xf>
    <xf numFmtId="0" fontId="6" fillId="0" borderId="39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10" fillId="0" borderId="40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8" xfId="0" applyNumberFormat="1" applyFont="1" applyBorder="1" applyAlignment="1">
      <alignment horizontal="left" wrapText="1"/>
    </xf>
    <xf numFmtId="0" fontId="6" fillId="0" borderId="9" xfId="0" applyNumberFormat="1" applyFont="1" applyBorder="1" applyAlignment="1">
      <alignment horizontal="left" wrapText="1"/>
    </xf>
    <xf numFmtId="0" fontId="6" fillId="0" borderId="5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left" wrapText="1"/>
    </xf>
    <xf numFmtId="0" fontId="6" fillId="0" borderId="42" xfId="0" applyNumberFormat="1" applyFont="1" applyBorder="1" applyAlignment="1">
      <alignment horizontal="left" wrapText="1"/>
    </xf>
    <xf numFmtId="49" fontId="9" fillId="0" borderId="43" xfId="0" applyNumberFormat="1" applyFont="1" applyBorder="1" applyAlignment="1">
      <alignment horizontal="left" wrapText="1"/>
    </xf>
    <xf numFmtId="0" fontId="6" fillId="0" borderId="4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4"/>
  <sheetViews>
    <sheetView tabSelected="1" workbookViewId="0">
      <selection activeCell="K6" sqref="K6"/>
    </sheetView>
  </sheetViews>
  <sheetFormatPr defaultRowHeight="12.75"/>
  <cols>
    <col min="1" max="1" width="4.42578125" customWidth="1"/>
    <col min="2" max="2" width="32.7109375" customWidth="1"/>
    <col min="3" max="3" width="13.7109375" style="11" customWidth="1"/>
    <col min="4" max="4" width="45.5703125" customWidth="1"/>
    <col min="5" max="5" width="10.7109375" style="12" bestFit="1" customWidth="1"/>
  </cols>
  <sheetData>
    <row r="1" spans="1:27" ht="23.25">
      <c r="A1" s="1" t="s">
        <v>0</v>
      </c>
      <c r="B1" s="2"/>
      <c r="C1" s="2"/>
      <c r="D1" s="2"/>
      <c r="E1" s="3"/>
    </row>
    <row r="2" spans="1:27" s="7" customFormat="1" ht="23.25">
      <c r="A2" s="4" t="s">
        <v>29</v>
      </c>
      <c r="B2" s="5"/>
      <c r="C2" s="5"/>
      <c r="D2" s="6"/>
      <c r="E2" s="5"/>
    </row>
    <row r="3" spans="1:27" ht="13.5" thickBot="1">
      <c r="A3" s="8"/>
      <c r="B3" s="8"/>
      <c r="C3" s="8"/>
      <c r="D3" s="8"/>
      <c r="E3" s="9"/>
    </row>
    <row r="4" spans="1:27" ht="20.100000000000001" customHeight="1">
      <c r="A4" s="56" t="s">
        <v>1</v>
      </c>
      <c r="B4" s="57"/>
      <c r="C4" s="58"/>
      <c r="D4" s="59" t="s">
        <v>2</v>
      </c>
      <c r="E4" s="60"/>
      <c r="Q4" s="10"/>
    </row>
    <row r="5" spans="1:27" ht="20.100000000000001" customHeight="1" thickBot="1">
      <c r="A5" s="61" t="s">
        <v>10</v>
      </c>
      <c r="B5" s="62"/>
      <c r="C5" s="63"/>
      <c r="D5" s="85" t="s">
        <v>3</v>
      </c>
      <c r="E5" s="86"/>
      <c r="Q5" s="34"/>
      <c r="R5" s="12"/>
    </row>
    <row r="6" spans="1:27" ht="21" customHeight="1" thickBot="1">
      <c r="A6" s="15"/>
      <c r="B6" s="10"/>
      <c r="C6" s="16"/>
      <c r="D6" s="17"/>
      <c r="E6" s="18"/>
    </row>
    <row r="7" spans="1:27" ht="21" customHeight="1" thickBot="1">
      <c r="A7" s="19" t="s">
        <v>14</v>
      </c>
      <c r="B7" s="49"/>
      <c r="C7" s="49"/>
      <c r="D7" s="50">
        <v>26070.53</v>
      </c>
      <c r="E7" s="21" t="s">
        <v>4</v>
      </c>
    </row>
    <row r="8" spans="1:27" ht="19.5" customHeight="1">
      <c r="A8" s="22" t="s">
        <v>15</v>
      </c>
      <c r="B8" s="23"/>
      <c r="C8" s="24"/>
      <c r="D8" s="25">
        <f>D9+D10</f>
        <v>150015.82</v>
      </c>
      <c r="E8" s="26" t="s">
        <v>4</v>
      </c>
    </row>
    <row r="9" spans="1:27" ht="13.5" customHeight="1">
      <c r="A9" s="51"/>
      <c r="B9" s="39" t="s">
        <v>16</v>
      </c>
      <c r="C9" s="52"/>
      <c r="D9" s="37">
        <v>150000</v>
      </c>
      <c r="E9" s="53" t="s">
        <v>4</v>
      </c>
      <c r="F9" s="47"/>
      <c r="AA9" s="47"/>
    </row>
    <row r="10" spans="1:27" ht="15.75" customHeight="1" thickBot="1">
      <c r="A10" s="51"/>
      <c r="B10" s="35" t="s">
        <v>17</v>
      </c>
      <c r="C10" s="39"/>
      <c r="D10" s="37">
        <v>15.82</v>
      </c>
      <c r="E10" s="53" t="s">
        <v>4</v>
      </c>
    </row>
    <row r="11" spans="1:27" ht="21" customHeight="1">
      <c r="A11" s="22" t="s">
        <v>18</v>
      </c>
      <c r="B11" s="23"/>
      <c r="C11" s="24"/>
      <c r="D11" s="25">
        <f>D12</f>
        <v>124783</v>
      </c>
      <c r="E11" s="26" t="s">
        <v>4</v>
      </c>
    </row>
    <row r="12" spans="1:27" ht="25.5" customHeight="1" thickBot="1">
      <c r="A12" s="51"/>
      <c r="B12" s="98" t="s">
        <v>19</v>
      </c>
      <c r="C12" s="98"/>
      <c r="D12" s="37">
        <v>124783</v>
      </c>
      <c r="E12" s="53" t="s">
        <v>4</v>
      </c>
      <c r="F12" s="47"/>
      <c r="AA12" s="47"/>
    </row>
    <row r="13" spans="1:27" ht="21" customHeight="1" thickBot="1">
      <c r="A13" s="54" t="s">
        <v>20</v>
      </c>
      <c r="B13" s="55"/>
      <c r="C13" s="55"/>
      <c r="D13" s="20">
        <f>D7+D8-D11</f>
        <v>51303.350000000006</v>
      </c>
      <c r="E13" s="40" t="s">
        <v>4</v>
      </c>
      <c r="F13" s="48"/>
      <c r="G13" s="48"/>
      <c r="H13" s="48"/>
      <c r="I13" s="48"/>
      <c r="J13" s="48"/>
      <c r="K13" s="48"/>
      <c r="L13" s="48"/>
      <c r="M13" s="48"/>
      <c r="N13" s="48"/>
      <c r="AA13" s="48"/>
    </row>
    <row r="14" spans="1:27" ht="21" customHeight="1" thickBot="1">
      <c r="A14" s="15"/>
      <c r="B14" s="10"/>
      <c r="C14" s="16"/>
      <c r="D14" s="17"/>
      <c r="E14" s="18"/>
    </row>
    <row r="15" spans="1:27" ht="33" customHeight="1" thickBot="1">
      <c r="A15" s="95" t="s">
        <v>48</v>
      </c>
      <c r="B15" s="96"/>
      <c r="C15" s="97"/>
      <c r="D15" s="20">
        <f>D7</f>
        <v>26070.53</v>
      </c>
      <c r="E15" s="21" t="s">
        <v>4</v>
      </c>
    </row>
    <row r="16" spans="1:27" ht="36" customHeight="1">
      <c r="A16" s="93" t="s">
        <v>45</v>
      </c>
      <c r="B16" s="94"/>
      <c r="C16" s="94"/>
      <c r="D16" s="25">
        <f>SUM(D17:D18)</f>
        <v>150015.82</v>
      </c>
      <c r="E16" s="26" t="s">
        <v>4</v>
      </c>
    </row>
    <row r="17" spans="1:20" s="11" customFormat="1" ht="15.75" customHeight="1">
      <c r="A17" s="27"/>
      <c r="B17" s="28" t="s">
        <v>12</v>
      </c>
      <c r="C17" s="29"/>
      <c r="D17" s="30">
        <v>150000</v>
      </c>
      <c r="E17" s="31" t="s">
        <v>4</v>
      </c>
      <c r="F17" s="32"/>
      <c r="G17" s="32"/>
      <c r="H17" s="32"/>
      <c r="I17" s="33"/>
      <c r="J17" s="32"/>
      <c r="Q17" s="34"/>
      <c r="R17" s="12"/>
      <c r="S17"/>
      <c r="T17"/>
    </row>
    <row r="18" spans="1:20" s="11" customFormat="1" ht="15.75" customHeight="1" thickBot="1">
      <c r="A18" s="27"/>
      <c r="B18" s="35" t="s">
        <v>21</v>
      </c>
      <c r="C18" s="36"/>
      <c r="D18" s="37">
        <v>15.82</v>
      </c>
      <c r="E18" s="38" t="s">
        <v>4</v>
      </c>
      <c r="F18" s="32"/>
      <c r="G18" s="32"/>
      <c r="H18" s="32"/>
      <c r="I18" s="33"/>
      <c r="J18" s="32"/>
      <c r="Q18" s="34"/>
      <c r="R18" s="12"/>
      <c r="S18"/>
      <c r="T18"/>
    </row>
    <row r="19" spans="1:20" ht="35.25" customHeight="1">
      <c r="A19" s="93" t="s">
        <v>44</v>
      </c>
      <c r="B19" s="94"/>
      <c r="C19" s="94"/>
      <c r="D19" s="25">
        <f>SUM(D20:D20)</f>
        <v>124783</v>
      </c>
      <c r="E19" s="26" t="s">
        <v>4</v>
      </c>
    </row>
    <row r="20" spans="1:20" s="11" customFormat="1" ht="15.75" customHeight="1" thickBot="1">
      <c r="A20" s="27"/>
      <c r="B20" s="28" t="s">
        <v>13</v>
      </c>
      <c r="C20" s="29"/>
      <c r="D20" s="30">
        <f>D12</f>
        <v>124783</v>
      </c>
      <c r="E20" s="31" t="s">
        <v>4</v>
      </c>
      <c r="F20" s="32"/>
      <c r="G20" s="32"/>
      <c r="H20" s="32"/>
      <c r="I20" s="33"/>
      <c r="J20" s="32"/>
      <c r="Q20" s="34"/>
      <c r="R20" s="12"/>
      <c r="S20"/>
      <c r="T20"/>
    </row>
    <row r="21" spans="1:20" s="10" customFormat="1" ht="39.75" customHeight="1" thickBot="1">
      <c r="A21" s="87" t="s">
        <v>49</v>
      </c>
      <c r="B21" s="88"/>
      <c r="C21" s="99"/>
      <c r="D21" s="20">
        <f>D15+D16-D19</f>
        <v>51303.350000000006</v>
      </c>
      <c r="E21" s="40" t="s">
        <v>4</v>
      </c>
      <c r="F21" s="41"/>
    </row>
    <row r="22" spans="1:20" s="10" customFormat="1" ht="13.5" customHeight="1" thickBot="1">
      <c r="A22" s="42"/>
      <c r="B22" s="42"/>
      <c r="C22" s="43"/>
      <c r="D22" s="44"/>
      <c r="E22" s="45"/>
    </row>
    <row r="23" spans="1:20" ht="48" customHeight="1" thickBot="1">
      <c r="A23" s="87" t="s">
        <v>22</v>
      </c>
      <c r="B23" s="88"/>
      <c r="C23" s="88"/>
      <c r="D23" s="46">
        <f>D13-D21</f>
        <v>0</v>
      </c>
      <c r="E23" s="40" t="s">
        <v>4</v>
      </c>
    </row>
    <row r="24" spans="1:20" ht="19.5" customHeight="1" thickBot="1"/>
    <row r="25" spans="1:20">
      <c r="A25" s="64" t="s">
        <v>5</v>
      </c>
      <c r="B25" s="89"/>
      <c r="C25" s="90"/>
      <c r="D25" s="65"/>
      <c r="E25" s="66"/>
    </row>
    <row r="26" spans="1:20">
      <c r="A26" s="67" t="s">
        <v>6</v>
      </c>
      <c r="B26" s="91" t="s">
        <v>7</v>
      </c>
      <c r="C26" s="92"/>
      <c r="D26" s="13" t="s">
        <v>8</v>
      </c>
      <c r="E26" s="68" t="s">
        <v>4</v>
      </c>
    </row>
    <row r="27" spans="1:20" ht="13.5" thickBot="1">
      <c r="A27" s="69"/>
      <c r="B27" s="73"/>
      <c r="C27" s="74" t="s">
        <v>28</v>
      </c>
      <c r="D27" s="14"/>
      <c r="E27" s="70"/>
    </row>
    <row r="28" spans="1:20" ht="42.75" customHeight="1" thickTop="1">
      <c r="A28" s="71" t="s">
        <v>11</v>
      </c>
      <c r="B28" s="72" t="s">
        <v>30</v>
      </c>
      <c r="C28" s="76" t="s">
        <v>35</v>
      </c>
      <c r="D28" s="72" t="s">
        <v>40</v>
      </c>
      <c r="E28" s="75">
        <v>11000</v>
      </c>
    </row>
    <row r="29" spans="1:20" ht="44.25" customHeight="1">
      <c r="A29" s="71" t="s">
        <v>23</v>
      </c>
      <c r="B29" s="72" t="s">
        <v>30</v>
      </c>
      <c r="C29" s="76" t="s">
        <v>35</v>
      </c>
      <c r="D29" s="72" t="s">
        <v>41</v>
      </c>
      <c r="E29" s="75">
        <v>14000</v>
      </c>
    </row>
    <row r="30" spans="1:20" ht="33" customHeight="1">
      <c r="A30" s="71" t="s">
        <v>24</v>
      </c>
      <c r="B30" s="72" t="s">
        <v>31</v>
      </c>
      <c r="C30" s="76" t="s">
        <v>36</v>
      </c>
      <c r="D30" s="72" t="s">
        <v>42</v>
      </c>
      <c r="E30" s="75">
        <v>42000</v>
      </c>
    </row>
    <row r="31" spans="1:20" ht="34.5" customHeight="1">
      <c r="A31" s="71" t="s">
        <v>25</v>
      </c>
      <c r="B31" s="72" t="s">
        <v>32</v>
      </c>
      <c r="C31" s="76" t="s">
        <v>37</v>
      </c>
      <c r="D31" s="72" t="s">
        <v>43</v>
      </c>
      <c r="E31" s="75">
        <v>22000</v>
      </c>
    </row>
    <row r="32" spans="1:20" ht="45" customHeight="1">
      <c r="A32" s="71" t="s">
        <v>26</v>
      </c>
      <c r="B32" s="72" t="s">
        <v>33</v>
      </c>
      <c r="C32" s="76" t="s">
        <v>38</v>
      </c>
      <c r="D32" s="72" t="s">
        <v>46</v>
      </c>
      <c r="E32" s="75">
        <v>26945</v>
      </c>
    </row>
    <row r="33" spans="1:5" ht="36.75" customHeight="1" thickBot="1">
      <c r="A33" s="77" t="s">
        <v>27</v>
      </c>
      <c r="B33" s="78" t="s">
        <v>34</v>
      </c>
      <c r="C33" s="79" t="s">
        <v>39</v>
      </c>
      <c r="D33" s="78" t="s">
        <v>47</v>
      </c>
      <c r="E33" s="80">
        <v>8838</v>
      </c>
    </row>
    <row r="34" spans="1:5" ht="27.75" customHeight="1" thickBot="1">
      <c r="A34" s="81" t="s">
        <v>9</v>
      </c>
      <c r="B34" s="82"/>
      <c r="C34" s="83"/>
      <c r="D34" s="82"/>
      <c r="E34" s="84">
        <f>SUM(E28:E33)</f>
        <v>124783</v>
      </c>
    </row>
  </sheetData>
  <mergeCells count="9">
    <mergeCell ref="D5:E5"/>
    <mergeCell ref="A23:C23"/>
    <mergeCell ref="B25:C25"/>
    <mergeCell ref="B26:C26"/>
    <mergeCell ref="A19:C19"/>
    <mergeCell ref="A16:C16"/>
    <mergeCell ref="A15:C15"/>
    <mergeCell ref="B12:C12"/>
    <mergeCell ref="A21:C21"/>
  </mergeCells>
  <phoneticPr fontId="14" type="noConversion"/>
  <pageMargins left="0.42" right="0.39370078740157483" top="0.64" bottom="0.61" header="0.31" footer="0.27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FMS 16</vt:lpstr>
    </vt:vector>
  </TitlesOfParts>
  <Company>MMZ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GREILLOVA_OE</dc:creator>
  <cp:lastModifiedBy>Novosadova_KP</cp:lastModifiedBy>
  <cp:lastPrinted>2017-02-27T14:12:15Z</cp:lastPrinted>
  <dcterms:created xsi:type="dcterms:W3CDTF">2008-02-25T07:17:30Z</dcterms:created>
  <dcterms:modified xsi:type="dcterms:W3CDTF">2017-03-06T14:17:45Z</dcterms:modified>
</cp:coreProperties>
</file>