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405" activeTab="0"/>
  </bookViews>
  <sheets>
    <sheet name="FMS 19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<sst xmlns="http://schemas.openxmlformats.org/spreadsheetml/2006/main" count="64" uniqueCount="45">
  <si>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 xml:space="preserve">Přehled o tvorbě a čerpání účelového fondu </t>
  </si>
  <si>
    <t>Název fondu</t>
  </si>
  <si>
    <t>Fond pro mezinárodní styky</t>
  </si>
  <si>
    <t>Odbor kanceláře primátora</t>
  </si>
  <si>
    <t>Kč</t>
  </si>
  <si>
    <t>Poř.</t>
  </si>
  <si>
    <t>číslo</t>
  </si>
  <si>
    <t>Příjemce</t>
  </si>
  <si>
    <t>Účel</t>
  </si>
  <si>
    <t>C e l k e m</t>
  </si>
  <si>
    <r>
      <t xml:space="preserve">Správce fondu </t>
    </r>
    <r>
      <rPr>
        <sz val="12"/>
        <rFont val="Arial CE"/>
        <family val="0"/>
      </rPr>
      <t>(odbor)</t>
    </r>
  </si>
  <si>
    <t xml:space="preserve"> - ZMZ schválená dotace do fondu </t>
  </si>
  <si>
    <t xml:space="preserve">Účetní zůstatek fondu k 1. 1. </t>
  </si>
  <si>
    <t>Tvorba fondu</t>
  </si>
  <si>
    <t xml:space="preserve"> - ZMZ schválená dotace do fondu</t>
  </si>
  <si>
    <t xml:space="preserve"> - přijaté úroky na účtu</t>
  </si>
  <si>
    <t>Čerpání fondu</t>
  </si>
  <si>
    <t xml:space="preserve"> - poskytnuté dotace - podepsané smlouvy, nároky příjemců</t>
  </si>
  <si>
    <t>Stav fondu v účetnictví k 31.12.</t>
  </si>
  <si>
    <t xml:space="preserve"> - úroky na bankovním účtu FMS</t>
  </si>
  <si>
    <t>Rozdíl mezi účetním stavem fondu a zůstatkem finančních prostředků na bankovním účtu FMS</t>
  </si>
  <si>
    <t>IČ:</t>
  </si>
  <si>
    <r>
      <t xml:space="preserve"> - </t>
    </r>
    <r>
      <rPr>
        <b/>
        <sz val="10"/>
        <rFont val="Arial CE"/>
        <family val="0"/>
      </rPr>
      <t>vyplacené</t>
    </r>
    <r>
      <rPr>
        <sz val="10"/>
        <rFont val="Arial CE"/>
        <family val="2"/>
      </rPr>
      <t xml:space="preserve"> dotace dle tabulkového přehledu</t>
    </r>
  </si>
  <si>
    <t xml:space="preserve">Volejbalový sportovní klub Zlín, z.s. </t>
  </si>
  <si>
    <t>Střední průmyslová škola Zlín</t>
  </si>
  <si>
    <t>00567931</t>
  </si>
  <si>
    <t>Jarní mezinárodní volejbalový turnaj starších žákyň Zlín x Chozrów</t>
  </si>
  <si>
    <t>Výměnný pobyt žáků  - autobusová doprava do Belgie</t>
  </si>
  <si>
    <t>Baťův Zlín a putování po stopách známých osobností spojených s městem - výměnný pobyt spřátelených škol z partnerských měst Zlín - Chorzów</t>
  </si>
  <si>
    <t>Atletický mítink pro mládež a dospělé - Memoriál P. Kozubka, O.Kalužové a H.Richter v Chorzówě</t>
  </si>
  <si>
    <t>Střední průmyslová škola polytechnická - Centrum odborné přípravy</t>
  </si>
  <si>
    <t xml:space="preserve">Atletický klub Zlín, z.s. </t>
  </si>
  <si>
    <t>statutárního města Zlína za rok 2019</t>
  </si>
  <si>
    <t>Zůstatek na bankovním účtu FMS k 1.1. 2019</t>
  </si>
  <si>
    <t>Výdaje z bankovního účtu FMS v roce 2019 v tom:</t>
  </si>
  <si>
    <t>Zůstatek na bankovním účtu FMS k 31.12.2019 dle výpisu</t>
  </si>
  <si>
    <t>Příjmy na bankovním účtu FMS v roce 2019 v tom:</t>
  </si>
  <si>
    <t>Obchodní akademie TB a VOŠ ekonomická Zlín</t>
  </si>
  <si>
    <t>Projekt Common Paths to Independence</t>
  </si>
  <si>
    <t>Výměnný pobyt žáků  - ubytování učitelů z part.školy - Belgie</t>
  </si>
  <si>
    <t>Machalíková Šárka</t>
  </si>
  <si>
    <t>FO</t>
  </si>
  <si>
    <r>
      <t xml:space="preserve">Atletický mítink ve Zlíně, </t>
    </r>
    <r>
      <rPr>
        <i/>
        <sz val="10"/>
        <rFont val="Arial CE"/>
        <family val="0"/>
      </rPr>
      <t>žadatel odstoupil od smlouvy</t>
    </r>
  </si>
  <si>
    <r>
      <t xml:space="preserve">Propagace města Zlína a navazování potenciálních vztahů s partnerskými městy v rámci evropské distribuční dítě Use-it Meeting, </t>
    </r>
    <r>
      <rPr>
        <i/>
        <sz val="10"/>
        <rFont val="Arial CE"/>
        <family val="0"/>
      </rPr>
      <t>nesplněny podmínky výzvy</t>
    </r>
  </si>
  <si>
    <t>2. edice USE-it mapy Zlín - žadatelka požádala o stažení žádosti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</si>
</sst>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51">
    <font>
      <sz val="10"/>
      <name val="Arial CE"/>
      <family val="0"/>
    </font>
    <font>
      <sz val="10"/>
      <color indexed="8"/>
      <name val="Arial"/>
      <family val="2"/>
    </font>
    <font>
      <i/>
      <u val="single"/>
      <sz val="18"/>
      <name val="Arial CE"/>
      <family val="2"/>
    </font>
    <font>
      <i/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i/>
      <sz val="8"/>
      <name val="Arial CE"/>
      <family val="2"/>
    </font>
    <font>
      <sz val="8"/>
      <name val="Arial CE"/>
      <family val="2"/>
    </font>
    <font>
      <b/>
      <sz val="18"/>
      <name val="Arial CE"/>
      <family val="0"/>
    </font>
    <font>
      <b/>
      <sz val="10"/>
      <name val="Arial CE"/>
      <family val="2"/>
    </font>
    <font>
      <b/>
      <sz val="14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 CE"/>
      <family val="0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 CE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/>
      <right/>
      <top style="hair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4" fontId="0" fillId="33" borderId="0" xfId="0" applyNumberFormat="1" applyFill="1" applyAlignment="1">
      <alignment horizontal="centerContinuous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0" xfId="0" applyFont="1" applyFill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 indent="1"/>
    </xf>
    <xf numFmtId="4" fontId="5" fillId="33" borderId="15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4" fontId="0" fillId="33" borderId="0" xfId="0" applyNumberFormat="1" applyFill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5" fillId="33" borderId="18" xfId="0" applyFont="1" applyFill="1" applyBorder="1" applyAlignment="1">
      <alignment horizontal="left" indent="1"/>
    </xf>
    <xf numFmtId="4" fontId="0" fillId="33" borderId="0" xfId="0" applyNumberFormat="1" applyFill="1" applyBorder="1" applyAlignment="1">
      <alignment/>
    </xf>
    <xf numFmtId="0" fontId="5" fillId="33" borderId="19" xfId="0" applyNumberFormat="1" applyFont="1" applyFill="1" applyBorder="1" applyAlignment="1">
      <alignment horizontal="left"/>
    </xf>
    <xf numFmtId="0" fontId="11" fillId="33" borderId="20" xfId="0" applyFont="1" applyFill="1" applyBorder="1" applyAlignment="1">
      <alignment horizontal="center" vertical="center"/>
    </xf>
    <xf numFmtId="4" fontId="5" fillId="33" borderId="21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/>
    </xf>
    <xf numFmtId="0" fontId="5" fillId="33" borderId="23" xfId="0" applyNumberFormat="1" applyFont="1" applyFill="1" applyBorder="1" applyAlignment="1">
      <alignment horizontal="left"/>
    </xf>
    <xf numFmtId="0" fontId="11" fillId="33" borderId="24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center" vertical="center"/>
    </xf>
    <xf numFmtId="4" fontId="5" fillId="33" borderId="24" xfId="0" applyNumberFormat="1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49" fontId="0" fillId="33" borderId="26" xfId="0" applyNumberFormat="1" applyFont="1" applyFill="1" applyBorder="1" applyAlignment="1">
      <alignment/>
    </xf>
    <xf numFmtId="49" fontId="0" fillId="33" borderId="27" xfId="0" applyNumberFormat="1" applyFont="1" applyFill="1" applyBorder="1" applyAlignment="1">
      <alignment/>
    </xf>
    <xf numFmtId="49" fontId="0" fillId="33" borderId="27" xfId="0" applyNumberFormat="1" applyFill="1" applyBorder="1" applyAlignment="1">
      <alignment vertical="center"/>
    </xf>
    <xf numFmtId="4" fontId="0" fillId="33" borderId="27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49" fontId="0" fillId="33" borderId="27" xfId="0" applyNumberFormat="1" applyFont="1" applyFill="1" applyBorder="1" applyAlignment="1">
      <alignment horizontal="left"/>
    </xf>
    <xf numFmtId="0" fontId="5" fillId="33" borderId="19" xfId="0" applyNumberFormat="1" applyFont="1" applyFill="1" applyBorder="1" applyAlignment="1">
      <alignment/>
    </xf>
    <xf numFmtId="0" fontId="4" fillId="33" borderId="20" xfId="0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/>
    </xf>
    <xf numFmtId="49" fontId="0" fillId="33" borderId="26" xfId="0" applyNumberFormat="1" applyFont="1" applyFill="1" applyBorder="1" applyAlignment="1">
      <alignment horizontal="left"/>
    </xf>
    <xf numFmtId="49" fontId="0" fillId="33" borderId="29" xfId="0" applyNumberFormat="1" applyFont="1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4" fontId="0" fillId="33" borderId="29" xfId="0" applyNumberFormat="1" applyFont="1" applyFill="1" applyBorder="1" applyAlignment="1">
      <alignment/>
    </xf>
    <xf numFmtId="4" fontId="0" fillId="33" borderId="30" xfId="0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27" xfId="0" applyFill="1" applyBorder="1" applyAlignment="1">
      <alignment horizontal="left"/>
    </xf>
    <xf numFmtId="4" fontId="0" fillId="33" borderId="28" xfId="0" applyNumberFormat="1" applyFont="1" applyFill="1" applyBorder="1" applyAlignment="1">
      <alignment horizontal="left"/>
    </xf>
    <xf numFmtId="0" fontId="5" fillId="33" borderId="31" xfId="0" applyFont="1" applyFill="1" applyBorder="1" applyAlignment="1">
      <alignment/>
    </xf>
    <xf numFmtId="0" fontId="5" fillId="33" borderId="31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 indent="1"/>
    </xf>
    <xf numFmtId="4" fontId="5" fillId="33" borderId="31" xfId="0" applyNumberFormat="1" applyFont="1" applyFill="1" applyBorder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4" fontId="3" fillId="33" borderId="34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4" fontId="3" fillId="33" borderId="37" xfId="0" applyNumberFormat="1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8" fillId="33" borderId="39" xfId="0" applyFont="1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4" fontId="0" fillId="33" borderId="42" xfId="0" applyNumberFormat="1" applyFill="1" applyBorder="1" applyAlignment="1">
      <alignment/>
    </xf>
    <xf numFmtId="0" fontId="3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3" xfId="0" applyFill="1" applyBorder="1" applyAlignment="1">
      <alignment vertical="center" wrapText="1"/>
    </xf>
    <xf numFmtId="0" fontId="34" fillId="33" borderId="43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left"/>
    </xf>
    <xf numFmtId="4" fontId="10" fillId="33" borderId="44" xfId="0" applyNumberFormat="1" applyFont="1" applyFill="1" applyBorder="1" applyAlignment="1">
      <alignment horizontal="center"/>
    </xf>
    <xf numFmtId="0" fontId="0" fillId="33" borderId="43" xfId="0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left" wrapText="1" indent="1"/>
    </xf>
    <xf numFmtId="0" fontId="5" fillId="33" borderId="46" xfId="0" applyFont="1" applyFill="1" applyBorder="1" applyAlignment="1">
      <alignment horizontal="left" wrapText="1" indent="1"/>
    </xf>
    <xf numFmtId="0" fontId="5" fillId="33" borderId="19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 wrapText="1"/>
    </xf>
    <xf numFmtId="0" fontId="7" fillId="33" borderId="47" xfId="0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23" xfId="0" applyNumberFormat="1" applyFont="1" applyFill="1" applyBorder="1" applyAlignment="1">
      <alignment horizontal="left" wrapText="1"/>
    </xf>
    <xf numFmtId="0" fontId="5" fillId="33" borderId="24" xfId="0" applyNumberFormat="1" applyFont="1" applyFill="1" applyBorder="1" applyAlignment="1">
      <alignment horizontal="left" wrapText="1"/>
    </xf>
    <xf numFmtId="0" fontId="5" fillId="33" borderId="19" xfId="0" applyNumberFormat="1" applyFont="1" applyFill="1" applyBorder="1" applyAlignment="1">
      <alignment horizontal="left" wrapText="1"/>
    </xf>
    <xf numFmtId="0" fontId="5" fillId="33" borderId="20" xfId="0" applyNumberFormat="1" applyFont="1" applyFill="1" applyBorder="1" applyAlignment="1">
      <alignment horizontal="left" wrapText="1"/>
    </xf>
    <xf numFmtId="0" fontId="5" fillId="33" borderId="49" xfId="0" applyNumberFormat="1" applyFont="1" applyFill="1" applyBorder="1" applyAlignment="1">
      <alignment horizontal="left" wrapText="1"/>
    </xf>
    <xf numFmtId="49" fontId="0" fillId="33" borderId="50" xfId="0" applyNumberFormat="1" applyFont="1" applyFill="1" applyBorder="1" applyAlignment="1">
      <alignment horizontal="left" wrapText="1"/>
    </xf>
    <xf numFmtId="0" fontId="5" fillId="33" borderId="49" xfId="0" applyFont="1" applyFill="1" applyBorder="1" applyAlignment="1">
      <alignment horizontal="left" wrapText="1"/>
    </xf>
    <xf numFmtId="0" fontId="12" fillId="33" borderId="36" xfId="0" applyFont="1" applyFill="1" applyBorder="1" applyAlignment="1">
      <alignment vertical="center" wrapText="1"/>
    </xf>
    <xf numFmtId="49" fontId="13" fillId="33" borderId="36" xfId="0" applyNumberFormat="1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vertical="center" wrapText="1"/>
    </xf>
    <xf numFmtId="0" fontId="34" fillId="33" borderId="51" xfId="0" applyFont="1" applyFill="1" applyBorder="1" applyAlignment="1">
      <alignment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33" borderId="51" xfId="0" applyFill="1" applyBorder="1" applyAlignment="1">
      <alignment vertical="center" wrapText="1"/>
    </xf>
    <xf numFmtId="4" fontId="12" fillId="33" borderId="52" xfId="0" applyNumberFormat="1" applyFont="1" applyFill="1" applyBorder="1" applyAlignment="1">
      <alignment horizontal="center" vertical="center" wrapText="1"/>
    </xf>
    <xf numFmtId="164" fontId="0" fillId="33" borderId="53" xfId="0" applyNumberFormat="1" applyFont="1" applyFill="1" applyBorder="1" applyAlignment="1">
      <alignment horizontal="center" vertical="center" wrapText="1"/>
    </xf>
    <xf numFmtId="164" fontId="0" fillId="33" borderId="54" xfId="0" applyNumberFormat="1" applyFont="1" applyFill="1" applyBorder="1" applyAlignment="1">
      <alignment horizontal="center" vertical="center" wrapText="1"/>
    </xf>
    <xf numFmtId="164" fontId="0" fillId="33" borderId="55" xfId="0" applyNumberFormat="1" applyFont="1" applyFill="1" applyBorder="1" applyAlignment="1">
      <alignment horizontal="center" vertical="center" wrapText="1"/>
    </xf>
    <xf numFmtId="4" fontId="12" fillId="33" borderId="56" xfId="0" applyNumberFormat="1" applyFont="1" applyFill="1" applyBorder="1" applyAlignment="1">
      <alignment horizontal="center" vertical="center" wrapText="1"/>
    </xf>
    <xf numFmtId="4" fontId="12" fillId="33" borderId="57" xfId="0" applyNumberFormat="1" applyFont="1" applyFill="1" applyBorder="1" applyAlignment="1">
      <alignment horizontal="center" vertical="center" wrapText="1"/>
    </xf>
    <xf numFmtId="4" fontId="12" fillId="33" borderId="5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B40" sqref="B40"/>
    </sheetView>
  </sheetViews>
  <sheetFormatPr defaultColWidth="9.00390625" defaultRowHeight="12.75"/>
  <cols>
    <col min="1" max="1" width="4.375" style="5" customWidth="1"/>
    <col min="2" max="2" width="32.75390625" style="5" customWidth="1"/>
    <col min="3" max="3" width="13.75390625" style="50" customWidth="1"/>
    <col min="4" max="4" width="38.25390625" style="5" customWidth="1"/>
    <col min="5" max="5" width="12.875" style="21" customWidth="1"/>
    <col min="6" max="16384" width="9.125" style="5" customWidth="1"/>
  </cols>
  <sheetData>
    <row r="1" spans="1:5" ht="23.25">
      <c r="A1" s="2" t="s">
        <v>0</v>
      </c>
      <c r="B1" s="3"/>
      <c r="C1" s="3"/>
      <c r="D1" s="3"/>
      <c r="E1" s="4"/>
    </row>
    <row r="2" spans="1:5" s="9" customFormat="1" ht="23.25">
      <c r="A2" s="6" t="s">
        <v>32</v>
      </c>
      <c r="B2" s="7"/>
      <c r="C2" s="7"/>
      <c r="D2" s="8"/>
      <c r="E2" s="7"/>
    </row>
    <row r="3" spans="1:5" ht="13.5" thickBot="1">
      <c r="A3" s="10"/>
      <c r="B3" s="10"/>
      <c r="C3" s="10"/>
      <c r="D3" s="10"/>
      <c r="E3" s="11"/>
    </row>
    <row r="4" spans="1:5" ht="19.5" customHeight="1">
      <c r="A4" s="12" t="s">
        <v>1</v>
      </c>
      <c r="B4" s="13"/>
      <c r="C4" s="14"/>
      <c r="D4" s="15" t="s">
        <v>2</v>
      </c>
      <c r="E4" s="16"/>
    </row>
    <row r="5" spans="1:5" ht="19.5" customHeight="1" thickBot="1">
      <c r="A5" s="18" t="s">
        <v>10</v>
      </c>
      <c r="B5" s="19"/>
      <c r="C5" s="20"/>
      <c r="D5" s="77" t="s">
        <v>3</v>
      </c>
      <c r="E5" s="78"/>
    </row>
    <row r="6" spans="1:5" ht="21" customHeight="1" thickBot="1">
      <c r="A6" s="22"/>
      <c r="B6" s="17"/>
      <c r="C6" s="23"/>
      <c r="D6" s="24"/>
      <c r="E6" s="25"/>
    </row>
    <row r="7" spans="1:5" ht="21" customHeight="1" thickBot="1">
      <c r="A7" s="26" t="s">
        <v>12</v>
      </c>
      <c r="B7" s="27"/>
      <c r="C7" s="27"/>
      <c r="D7" s="28">
        <v>104032.68</v>
      </c>
      <c r="E7" s="29" t="s">
        <v>4</v>
      </c>
    </row>
    <row r="8" spans="1:5" ht="19.5" customHeight="1">
      <c r="A8" s="30" t="s">
        <v>13</v>
      </c>
      <c r="B8" s="31"/>
      <c r="C8" s="32"/>
      <c r="D8" s="33">
        <f>D9+D10</f>
        <v>150018.14</v>
      </c>
      <c r="E8" s="34" t="s">
        <v>4</v>
      </c>
    </row>
    <row r="9" spans="1:5" ht="13.5" customHeight="1">
      <c r="A9" s="35"/>
      <c r="B9" s="36" t="s">
        <v>14</v>
      </c>
      <c r="C9" s="37"/>
      <c r="D9" s="38">
        <v>150000</v>
      </c>
      <c r="E9" s="39" t="s">
        <v>4</v>
      </c>
    </row>
    <row r="10" spans="1:5" ht="15.75" customHeight="1" thickBot="1">
      <c r="A10" s="35"/>
      <c r="B10" s="40" t="s">
        <v>15</v>
      </c>
      <c r="C10" s="36"/>
      <c r="D10" s="38">
        <v>18.14</v>
      </c>
      <c r="E10" s="39" t="s">
        <v>4</v>
      </c>
    </row>
    <row r="11" spans="1:5" ht="21" customHeight="1">
      <c r="A11" s="30" t="s">
        <v>16</v>
      </c>
      <c r="B11" s="31"/>
      <c r="C11" s="32"/>
      <c r="D11" s="33">
        <f>D12</f>
        <v>190000</v>
      </c>
      <c r="E11" s="34" t="s">
        <v>4</v>
      </c>
    </row>
    <row r="12" spans="1:5" ht="25.5" customHeight="1" thickBot="1">
      <c r="A12" s="35"/>
      <c r="B12" s="90" t="s">
        <v>17</v>
      </c>
      <c r="C12" s="90"/>
      <c r="D12" s="38">
        <v>190000</v>
      </c>
      <c r="E12" s="39" t="s">
        <v>4</v>
      </c>
    </row>
    <row r="13" spans="1:5" ht="21" customHeight="1" thickBot="1">
      <c r="A13" s="41" t="s">
        <v>18</v>
      </c>
      <c r="B13" s="42"/>
      <c r="C13" s="42"/>
      <c r="D13" s="43">
        <f>D7+D8-D11</f>
        <v>64050.82000000001</v>
      </c>
      <c r="E13" s="44" t="s">
        <v>4</v>
      </c>
    </row>
    <row r="14" spans="1:5" ht="21" customHeight="1" thickBot="1">
      <c r="A14" s="22"/>
      <c r="B14" s="17"/>
      <c r="C14" s="23"/>
      <c r="D14" s="24"/>
      <c r="E14" s="25"/>
    </row>
    <row r="15" spans="1:5" ht="33" customHeight="1" thickBot="1">
      <c r="A15" s="87" t="s">
        <v>33</v>
      </c>
      <c r="B15" s="88"/>
      <c r="C15" s="89"/>
      <c r="D15" s="43">
        <f>D7</f>
        <v>104032.68</v>
      </c>
      <c r="E15" s="29" t="s">
        <v>4</v>
      </c>
    </row>
    <row r="16" spans="1:5" ht="36" customHeight="1">
      <c r="A16" s="85" t="s">
        <v>36</v>
      </c>
      <c r="B16" s="86"/>
      <c r="C16" s="86"/>
      <c r="D16" s="33">
        <f>SUM(D17:D18)</f>
        <v>150018.14</v>
      </c>
      <c r="E16" s="34" t="s">
        <v>4</v>
      </c>
    </row>
    <row r="17" spans="1:5" s="50" customFormat="1" ht="15.75" customHeight="1">
      <c r="A17" s="45"/>
      <c r="B17" s="46" t="s">
        <v>11</v>
      </c>
      <c r="C17" s="47"/>
      <c r="D17" s="48">
        <v>150000</v>
      </c>
      <c r="E17" s="49" t="s">
        <v>4</v>
      </c>
    </row>
    <row r="18" spans="1:5" s="50" customFormat="1" ht="15.75" customHeight="1" thickBot="1">
      <c r="A18" s="45"/>
      <c r="B18" s="40" t="s">
        <v>19</v>
      </c>
      <c r="C18" s="51"/>
      <c r="D18" s="38">
        <v>18.14</v>
      </c>
      <c r="E18" s="52" t="s">
        <v>4</v>
      </c>
    </row>
    <row r="19" spans="1:5" ht="35.25" customHeight="1">
      <c r="A19" s="85" t="s">
        <v>34</v>
      </c>
      <c r="B19" s="86"/>
      <c r="C19" s="86"/>
      <c r="D19" s="33">
        <f>SUM(D20:D20)</f>
        <v>190000</v>
      </c>
      <c r="E19" s="34" t="s">
        <v>4</v>
      </c>
    </row>
    <row r="20" spans="1:5" s="50" customFormat="1" ht="15.75" customHeight="1" thickBot="1">
      <c r="A20" s="45"/>
      <c r="B20" s="46" t="s">
        <v>22</v>
      </c>
      <c r="C20" s="47"/>
      <c r="D20" s="48">
        <v>190000</v>
      </c>
      <c r="E20" s="49" t="s">
        <v>4</v>
      </c>
    </row>
    <row r="21" spans="1:5" s="17" customFormat="1" ht="39.75" customHeight="1" thickBot="1">
      <c r="A21" s="79" t="s">
        <v>35</v>
      </c>
      <c r="B21" s="80"/>
      <c r="C21" s="91"/>
      <c r="D21" s="43">
        <f>D15+D16-D19</f>
        <v>64050.82000000001</v>
      </c>
      <c r="E21" s="44" t="s">
        <v>4</v>
      </c>
    </row>
    <row r="22" spans="1:5" s="17" customFormat="1" ht="13.5" customHeight="1" thickBot="1">
      <c r="A22" s="53"/>
      <c r="B22" s="53"/>
      <c r="C22" s="54"/>
      <c r="D22" s="55"/>
      <c r="E22" s="56"/>
    </row>
    <row r="23" spans="1:5" ht="48" customHeight="1" thickBot="1">
      <c r="A23" s="79" t="s">
        <v>20</v>
      </c>
      <c r="B23" s="80"/>
      <c r="C23" s="80"/>
      <c r="D23" s="28">
        <f>D13-D21</f>
        <v>0</v>
      </c>
      <c r="E23" s="44" t="s">
        <v>4</v>
      </c>
    </row>
    <row r="24" ht="19.5" customHeight="1" thickBot="1"/>
    <row r="25" spans="1:5" ht="12.75">
      <c r="A25" s="57" t="s">
        <v>5</v>
      </c>
      <c r="B25" s="81"/>
      <c r="C25" s="82"/>
      <c r="D25" s="58"/>
      <c r="E25" s="59"/>
    </row>
    <row r="26" spans="1:5" ht="12.75">
      <c r="A26" s="60" t="s">
        <v>6</v>
      </c>
      <c r="B26" s="83" t="s">
        <v>7</v>
      </c>
      <c r="C26" s="84"/>
      <c r="D26" s="61" t="s">
        <v>8</v>
      </c>
      <c r="E26" s="62" t="s">
        <v>4</v>
      </c>
    </row>
    <row r="27" spans="1:5" ht="13.5" thickBot="1">
      <c r="A27" s="63"/>
      <c r="B27" s="64"/>
      <c r="C27" s="65" t="s">
        <v>21</v>
      </c>
      <c r="D27" s="66"/>
      <c r="E27" s="67"/>
    </row>
    <row r="28" spans="1:5" ht="51.75" thickTop="1">
      <c r="A28" s="99">
        <v>1</v>
      </c>
      <c r="B28" s="95" t="s">
        <v>30</v>
      </c>
      <c r="C28" s="96">
        <v>14450500</v>
      </c>
      <c r="D28" s="97" t="s">
        <v>28</v>
      </c>
      <c r="E28" s="98">
        <v>40000</v>
      </c>
    </row>
    <row r="29" spans="1:5" ht="42.75" customHeight="1">
      <c r="A29" s="100">
        <v>2</v>
      </c>
      <c r="B29" s="92" t="s">
        <v>23</v>
      </c>
      <c r="C29" s="93" t="s">
        <v>25</v>
      </c>
      <c r="D29" s="94" t="s">
        <v>26</v>
      </c>
      <c r="E29" s="102">
        <v>28000</v>
      </c>
    </row>
    <row r="30" spans="1:5" ht="37.5" customHeight="1">
      <c r="A30" s="101">
        <v>3</v>
      </c>
      <c r="B30" s="68" t="s">
        <v>24</v>
      </c>
      <c r="C30" s="1">
        <v>559482</v>
      </c>
      <c r="D30" s="69" t="s">
        <v>27</v>
      </c>
      <c r="E30" s="103">
        <v>45000</v>
      </c>
    </row>
    <row r="31" spans="1:5" ht="37.5" customHeight="1">
      <c r="A31" s="101">
        <v>4</v>
      </c>
      <c r="B31" s="68" t="s">
        <v>37</v>
      </c>
      <c r="C31" s="1">
        <v>566411</v>
      </c>
      <c r="D31" s="69" t="s">
        <v>38</v>
      </c>
      <c r="E31" s="103">
        <v>49000</v>
      </c>
    </row>
    <row r="32" spans="1:5" ht="37.5" customHeight="1">
      <c r="A32" s="101">
        <v>5</v>
      </c>
      <c r="B32" s="68" t="s">
        <v>24</v>
      </c>
      <c r="C32" s="1">
        <v>559482</v>
      </c>
      <c r="D32" s="69" t="s">
        <v>39</v>
      </c>
      <c r="E32" s="103">
        <v>10000</v>
      </c>
    </row>
    <row r="33" spans="1:5" ht="39" customHeight="1">
      <c r="A33" s="100">
        <v>6</v>
      </c>
      <c r="B33" s="68" t="s">
        <v>31</v>
      </c>
      <c r="C33" s="76">
        <v>350834</v>
      </c>
      <c r="D33" s="70" t="s">
        <v>29</v>
      </c>
      <c r="E33" s="104">
        <v>18000</v>
      </c>
    </row>
    <row r="34" spans="1:5" ht="39" customHeight="1">
      <c r="A34" s="101">
        <v>7</v>
      </c>
      <c r="B34" s="71" t="s">
        <v>31</v>
      </c>
      <c r="C34" s="76">
        <v>350834</v>
      </c>
      <c r="D34" s="70" t="s">
        <v>42</v>
      </c>
      <c r="E34" s="104">
        <v>0</v>
      </c>
    </row>
    <row r="35" spans="1:5" ht="51">
      <c r="A35" s="100">
        <v>8</v>
      </c>
      <c r="B35" s="71" t="s">
        <v>40</v>
      </c>
      <c r="C35" s="76" t="s">
        <v>41</v>
      </c>
      <c r="D35" s="70" t="s">
        <v>43</v>
      </c>
      <c r="E35" s="104">
        <v>0</v>
      </c>
    </row>
    <row r="36" spans="1:5" ht="36" customHeight="1" thickBot="1">
      <c r="A36" s="100">
        <v>9</v>
      </c>
      <c r="B36" s="71" t="s">
        <v>40</v>
      </c>
      <c r="C36" s="76" t="s">
        <v>41</v>
      </c>
      <c r="D36" s="70" t="s">
        <v>44</v>
      </c>
      <c r="E36" s="102">
        <v>0</v>
      </c>
    </row>
    <row r="37" spans="1:5" ht="27.75" customHeight="1" thickBot="1">
      <c r="A37" s="72" t="s">
        <v>9</v>
      </c>
      <c r="B37" s="73"/>
      <c r="C37" s="74"/>
      <c r="D37" s="73"/>
      <c r="E37" s="75">
        <f>SUM(E28:E36)</f>
        <v>190000</v>
      </c>
    </row>
  </sheetData>
  <sheetProtection/>
  <mergeCells count="9">
    <mergeCell ref="D5:E5"/>
    <mergeCell ref="A23:C23"/>
    <mergeCell ref="B25:C25"/>
    <mergeCell ref="B26:C26"/>
    <mergeCell ref="A19:C19"/>
    <mergeCell ref="A16:C16"/>
    <mergeCell ref="A15:C15"/>
    <mergeCell ref="B12:C12"/>
    <mergeCell ref="A21:C21"/>
  </mergeCells>
  <printOptions/>
  <pageMargins left="0.42" right="0.3937007874015748" top="0.64" bottom="0.61" header="0.31" footer="0.2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GREILLOVA_OE</dc:creator>
  <cp:keywords/>
  <dc:description/>
  <cp:lastModifiedBy>Novosadová Michaela</cp:lastModifiedBy>
  <cp:lastPrinted>2020-02-12T12:24:06Z</cp:lastPrinted>
  <dcterms:created xsi:type="dcterms:W3CDTF">2008-02-25T07:17:30Z</dcterms:created>
  <dcterms:modified xsi:type="dcterms:W3CDTF">2020-02-12T12:25:56Z</dcterms:modified>
  <cp:category/>
  <cp:version/>
  <cp:contentType/>
  <cp:contentStatus/>
</cp:coreProperties>
</file>